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SEP\INF_ELABORADA\"/>
    </mc:Choice>
  </mc:AlternateContent>
  <xr:revisionPtr revIDLastSave="0" documentId="13_ncr:1_{845846AE-91BC-4C12-9210-F592FB50C08A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<sst xmlns="http://schemas.openxmlformats.org/spreadsheetml/2006/main" count="103" uniqueCount="59">
  <si>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</si>
  <si>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</si>
  <si>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</si>
  <si>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</si>
  <si>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</si>
  <si>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</si>
  <si>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</si>
  <si>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</si>
  <si>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</si>
  <si>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</si>
  <si>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</si>
  <si>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</si>
  <si>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</si>
  <si>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</si>
  <si>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</si>
  <si>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</si>
  <si>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</si>
  <si>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</si>
  <si>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</si>
  <si>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</si>
  <si>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</si>
  <si>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</si>
  <si>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</si>
  <si>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</si>
  <si>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</si>
  <si>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</si>
  <si>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</si>
  <si>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</si>
  <si>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</si>
  <si>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</si>
  <si>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</si>
  <si>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</si>
  <si>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</si>
  <si>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</si>
  <si>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</si>
  <si>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</si>
  <si>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</si>
  <si>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</si>
  <si>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</si>
  <si>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</si>
  <si>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</si>
  <si>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</si>
  <si>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</si>
  <si>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</si>
  <si>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</si>
  <si>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</si>
  <si>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</si>
  <si>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</si>
  <si>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</si>
  <si>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</si>
  <si>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</si>
  <si>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</si>
  <si>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</si>
  <si>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</si>
  <si>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ut="10/04/2024 12:23:05" si="2.000000018973f5324f265a64f5b81b4834bb650a9155f349086c714176df569883987cdfb6356b12f1b45e9b08530814fdaa7472b91d593cfaa639861519bb2d374eee0e86c5d618e5a7e091089ea35be6ef59218b31fdd1d9d6308f849b20d03e7a6c71010024e75b5ce7c0960c2c249b2bd6ad8bef3033068143b65aba1e7037a9149d1a5b55052cdff81fe724423875bb6d4e9505d4015ebb08f93bd4c05efecd.p.3082.0.1.Europe/Madrid.upriv*_1*_pidn2*_4*_session*-lat*_1.000000012705e7aaeaaaf9c3787a237c01a0aa0bb5ee3e7211a4fc25e5922b0349edb9639c8effa82748b0a981cc8d84c4fa159aebebc705.000000015569443c30389f5c85f3abf5f564e131b5ee3e72302a26de3698d1f0f23f56fa940a1ecce0153e802193cf2cf715a7ae4bc358a1.0.1.1.BDEbi.D066E1C611E6257C10D00080EF253B44.0-3082.1.1_-0.1.0_-3082.1.1_5.5.0.*0.00000001e2d59c621db016ba792a5f87fc554cdfc911585a6582b61e41e8ea4ab73ff1efdff9259d.0.23.11*.2*.0400*.31152J.e.00000001b2d73311c771cda5e918e8e98308e690c911585a5a7419618fecd71296d35ac6b5356a17.0.10*.131*.122*.122.0.0" msgID="6535D4A511EF824B63450080EF85A311"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nrr="60" nrc="108"&gt;&lt;pg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</si>
  <si>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ut="10/07/2024 07:23:58" si="2.00000001cfe735617b50c3a66f81aeb3c46b9390ec8d97fb78e7d8fc5aa456ef5bbad453ce49a1d7f84b9d9a47f3ef9a737432f33598797d6657f002eec272185ffd73c3f405e51f49ba60f5ef122177483da6671f31272b250395ad29965f51c26b899a8fb177aeb380e9a3bafecb0c449c23ea4d1316756917cd20b72bce244cef60d2994844d0ec180d7d0b6ba53892e53abcb644611f1e997804b9e9954559f4.p.3082.0.1.Europe/Madrid.upriv*_1*_pidn2*_1*_session*-lat*_1.000000013f5cf603c663adcad9d1036f214f0e76b5ee3e725dcee256d3bc6c6db744d1d63df9e683af7d5078656c3765d0d4b3530b54e988.0000000115e6232f8260d33718e3079a951f06e5b5ee3e72a0bb98b35423dd04c54b305d51ba06362132a991436bb8cb6a0865935bd49a54.0.1.1.BDEbi.D066E1C611E6257C10D00080EF253B44.0-3082.1.1_-0.1.0_-3082.1.1_5.5.0.*0.000000016e5095fd4f6e7f139acd52cd3252b7cbc911585a380ec2b156409692ef6c38057e8bac2e.0.23.11*.2*.0400*.31152J.e.00000001942dbe5a581ac76e610ac522347f1501c911585a198c72b8371c2f3f301344fdea840033.0.10*.131*.122*.122.0.0" msgID="1A6B1EC811EF847D63450080EF05A20E"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nrr="4077" nrc="1120"&gt;&lt;pg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</si>
  <si>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ut="10/07/2024 07:24:04" si="2.00000001cfe735617b50c3a66f81aeb3c46b9390ec8d97fb78e7d8fc5aa456ef5bbad453ce49a1d7f84b9d9a47f3ef9a737432f33598797d6657f002eec272185ffd73c3f405e51f49ba60f5ef122177483da6671f31272b250395ad29965f51c26b899a8fb177aeb380e9a3bafecb0c449c23ea4d1316756917cd20b72bce244cef60d2994844d0ec180d7d0b6ba53892e53abcb644611f1e997804b9e9954559f4.p.3082.0.1.Europe/Madrid.upriv*_1*_pidn2*_1*_session*-lat*_1.000000013f5cf603c663adcad9d1036f214f0e76b5ee3e725dcee256d3bc6c6db744d1d63df9e683af7d5078656c3765d0d4b3530b54e988.0000000115e6232f8260d33718e3079a951f06e5b5ee3e72a0bb98b35423dd04c54b305d51ba06362132a991436bb8cb6a0865935bd49a54.0.1.1.BDEbi.D066E1C611E6257C10D00080EF253B44.0-3082.1.1_-0.1.0_-3082.1.1_5.5.0.*0.000000016e5095fd4f6e7f139acd52cd3252b7cbc911585a380ec2b156409692ef6c38057e8bac2e.0.23.11*.2*.0400*.31152J.e.00000001942dbe5a581ac76e610ac522347f1501c911585a198c72b8371c2f3f301344fdea840033.0.10*.131*.122*.122.0.0" msgID="1A7DA59911EF847D63450080EF15C310"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nrr="1375" nrc="1665"&gt;&lt;pg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</si>
  <si>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dc62f959ce714433b140b64da8a80f08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</si>
  <si>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ut="10/07/2024 07:24:10" si="2.00000001cfe735617b50c3a66f81aeb3c46b9390ec8d97fb78e7d8fc5aa456ef5bbad453ce49a1d7f84b9d9a47f3ef9a737432f33598797d6657f002eec272185ffd73c3f405e51f49ba60f5ef122177483da6671f31272b250395ad29965f51c26b899a8fb177aeb380e9a3bafecb0c449c23ea4d1316756917cd20b72bce244cef60d2994844d0ec180d7d0b6ba53892e53abcb644611f1e997804b9e9954559f4.p.3082.0.1.Europe/Madrid.upriv*_1*_pidn2*_1*_session*-lat*_1.000000013f5cf603c663adcad9d1036f214f0e76b5ee3e725dcee256d3bc6c6db744d1d63df9e683af7d5078656c3765d0d4b3530b54e988.0000000115e6232f8260d33718e3079a951f06e5b5ee3e72a0bb98b35423dd04c54b305d51ba06362132a991436bb8cb6a0865935bd49a54.0.1.1.BDEbi.D066E1C611E6257C10D00080EF253B44.0-3082.1.1_-0.1.0_-3082.1.1_5.5.0.*0.000000016e5095fd4f6e7f139acd52cd3252b7cbc911585a380ec2b156409692ef6c38057e8bac2e.0.23.11*.2*.0400*.31152J.e.00000001942dbe5a581ac76e610ac522347f1501c911585a198c72b8371c2f3f301344fdea840033.0.10*.131*.122*.122.0.0" msgID="1A6ECC9511EF847D63450080EF15C20E"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nrr="4092" nrc="1120"&gt;&lt;pg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</si>
</sst>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3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176" fontId="32" fillId="6" borderId="6" xfId="26" applyAlignment="1">
      <alignment horizontal="right" vertical="center"/>
    </xf>
    <xf numFmtId="178" fontId="32" fillId="6" borderId="6" xfId="28" applyAlignment="1">
      <alignment horizontal="right" vertical="center"/>
    </xf>
    <xf numFmtId="177" fontId="32" fillId="6" borderId="6" xfId="27" applyAlignment="1">
      <alignment horizontal="righ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97.25</c:v>
                </c:pt>
                <c:pt idx="1">
                  <c:v>96.64</c:v>
                </c:pt>
                <c:pt idx="2">
                  <c:v>96.84</c:v>
                </c:pt>
                <c:pt idx="3">
                  <c:v>98.17</c:v>
                </c:pt>
                <c:pt idx="4">
                  <c:v>98.91</c:v>
                </c:pt>
                <c:pt idx="5">
                  <c:v>97.94</c:v>
                </c:pt>
                <c:pt idx="6">
                  <c:v>97.1</c:v>
                </c:pt>
                <c:pt idx="7">
                  <c:v>96.94</c:v>
                </c:pt>
                <c:pt idx="8">
                  <c:v>97.14</c:v>
                </c:pt>
                <c:pt idx="9">
                  <c:v>97.72</c:v>
                </c:pt>
                <c:pt idx="10">
                  <c:v>98.46</c:v>
                </c:pt>
                <c:pt idx="11">
                  <c:v>98.72</c:v>
                </c:pt>
                <c:pt idx="12">
                  <c:v>98.47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99.31</c:v>
                </c:pt>
                <c:pt idx="1">
                  <c:v>98.12</c:v>
                </c:pt>
                <c:pt idx="2">
                  <c:v>94.39</c:v>
                </c:pt>
                <c:pt idx="3">
                  <c:v>97.63</c:v>
                </c:pt>
                <c:pt idx="4">
                  <c:v>99.29</c:v>
                </c:pt>
                <c:pt idx="5">
                  <c:v>97.52</c:v>
                </c:pt>
                <c:pt idx="6">
                  <c:v>98.97</c:v>
                </c:pt>
                <c:pt idx="7">
                  <c:v>96.64</c:v>
                </c:pt>
                <c:pt idx="8">
                  <c:v>96.43</c:v>
                </c:pt>
                <c:pt idx="9">
                  <c:v>98</c:v>
                </c:pt>
                <c:pt idx="10">
                  <c:v>99.86</c:v>
                </c:pt>
                <c:pt idx="11">
                  <c:v>99.95</c:v>
                </c:pt>
                <c:pt idx="12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99.56</c:v>
                </c:pt>
                <c:pt idx="1">
                  <c:v>99.39</c:v>
                </c:pt>
                <c:pt idx="2">
                  <c:v>98.99</c:v>
                </c:pt>
                <c:pt idx="3">
                  <c:v>99.8</c:v>
                </c:pt>
                <c:pt idx="4">
                  <c:v>99.66</c:v>
                </c:pt>
                <c:pt idx="5">
                  <c:v>99.4</c:v>
                </c:pt>
                <c:pt idx="6">
                  <c:v>99.37</c:v>
                </c:pt>
                <c:pt idx="7">
                  <c:v>99.44</c:v>
                </c:pt>
                <c:pt idx="8">
                  <c:v>98.85</c:v>
                </c:pt>
                <c:pt idx="9">
                  <c:v>99.14</c:v>
                </c:pt>
                <c:pt idx="10">
                  <c:v>99.35</c:v>
                </c:pt>
                <c:pt idx="11">
                  <c:v>98.9</c:v>
                </c:pt>
                <c:pt idx="12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F22" sqref="F2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Septiembre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38" sqref="E3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Septiembre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19592.981710000004</v>
      </c>
      <c r="I9" s="35">
        <f>SUM(I10:I12)</f>
        <v>2004.5930000000001</v>
      </c>
      <c r="J9" s="35">
        <f>SUM(J10:J12)</f>
        <v>1750.2740000000003</v>
      </c>
      <c r="K9" s="35">
        <f>SUM(F9,H9:J9)</f>
        <v>45558.258709999995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18766.892710000004</v>
      </c>
      <c r="I10" s="37">
        <v>1141.6150000000002</v>
      </c>
      <c r="J10" s="37">
        <v>1380.0150000000001</v>
      </c>
      <c r="K10" s="37">
        <f>SUM(F10,H10:J10)</f>
        <v>43381.942709999996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590.08900000000006</v>
      </c>
      <c r="I12" s="49">
        <v>227.08999999999997</v>
      </c>
      <c r="J12" s="49">
        <v>325.65600000000006</v>
      </c>
      <c r="K12" s="49">
        <f>SUM(F12,H12:J12)</f>
        <v>1230.9749999999999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1729</v>
      </c>
      <c r="G13" s="39"/>
      <c r="H13" s="39">
        <v>3389</v>
      </c>
      <c r="I13" s="39">
        <v>724</v>
      </c>
      <c r="J13" s="39">
        <v>702</v>
      </c>
      <c r="K13" s="39">
        <f>SUM(F13:J13)</f>
        <v>6544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86715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96616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11450</v>
      </c>
      <c r="G16" s="35"/>
      <c r="H16" s="35">
        <v>3722</v>
      </c>
      <c r="I16" s="35">
        <v>496</v>
      </c>
      <c r="J16" s="35">
        <v>36</v>
      </c>
      <c r="K16" s="35">
        <f>SUM(F16:J16)</f>
        <v>15704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78</v>
      </c>
      <c r="G17" s="49"/>
      <c r="H17" s="49">
        <v>55</v>
      </c>
      <c r="I17" s="49">
        <v>28</v>
      </c>
      <c r="J17" s="49">
        <v>5</v>
      </c>
      <c r="K17" s="49">
        <f>SUM(F17:J17)</f>
        <v>166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3" sqref="H13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Septiembre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Septiembre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Septiembre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0.31</v>
      </c>
      <c r="E9" s="51">
        <f>'Data 1'!P16</f>
        <v>8.7100000000000009</v>
      </c>
      <c r="F9" s="46"/>
    </row>
    <row r="10" spans="2:6" ht="12.75" customHeight="1">
      <c r="B10" s="62"/>
      <c r="C10" s="52" t="s">
        <v>17</v>
      </c>
      <c r="D10" s="53">
        <f>'Data 1'!G16</f>
        <v>7.2000000000000005E-4</v>
      </c>
      <c r="E10" s="53">
        <f>'Data 1'!J16</f>
        <v>0.02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2.3E-2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8.7999999999999995E-2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38" sqref="E38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S</v>
      </c>
      <c r="B4" s="83" t="s">
        <v>41</v>
      </c>
      <c r="C4" s="83" t="s">
        <v>37</v>
      </c>
      <c r="D4" s="84">
        <v>97.25</v>
      </c>
      <c r="E4" s="84">
        <v>99.31</v>
      </c>
      <c r="F4" s="84">
        <v>99.56</v>
      </c>
      <c r="G4" s="85">
        <v>6.6E-4</v>
      </c>
      <c r="H4" s="85">
        <v>0</v>
      </c>
      <c r="I4" s="85">
        <v>0</v>
      </c>
      <c r="J4" s="85">
        <v>0.28999999999999998</v>
      </c>
      <c r="K4" s="85">
        <v>0.59699999999999998</v>
      </c>
      <c r="L4" s="85">
        <v>0.77</v>
      </c>
      <c r="M4" s="86">
        <v>0.28000000000000003</v>
      </c>
      <c r="N4" s="86">
        <v>0</v>
      </c>
      <c r="O4" s="86">
        <v>0</v>
      </c>
      <c r="P4" s="86">
        <v>127.15</v>
      </c>
      <c r="Q4" s="86">
        <v>7.16</v>
      </c>
      <c r="R4" s="86">
        <v>12.7</v>
      </c>
    </row>
    <row r="5" spans="1:18">
      <c r="A5" s="79" t="str">
        <f t="shared" ref="A5:A16" si="0">MID(B5,1,1)</f>
        <v>O</v>
      </c>
      <c r="B5" s="83" t="s">
        <v>42</v>
      </c>
      <c r="C5" s="83" t="s">
        <v>37</v>
      </c>
      <c r="D5" s="84">
        <v>96.64</v>
      </c>
      <c r="E5" s="84">
        <v>98.12</v>
      </c>
      <c r="F5" s="84">
        <v>99.39</v>
      </c>
      <c r="G5" s="85">
        <v>1.65E-3</v>
      </c>
      <c r="H5" s="85">
        <v>0</v>
      </c>
      <c r="I5" s="85">
        <v>0</v>
      </c>
      <c r="J5" s="85">
        <v>0.29299999999999998</v>
      </c>
      <c r="K5" s="85">
        <v>0.60199999999999998</v>
      </c>
      <c r="L5" s="85">
        <v>0.76300000000000001</v>
      </c>
      <c r="M5" s="86">
        <v>0.68</v>
      </c>
      <c r="N5" s="86">
        <v>0</v>
      </c>
      <c r="O5" s="86">
        <v>0</v>
      </c>
      <c r="P5" s="86">
        <v>127.83</v>
      </c>
      <c r="Q5" s="86">
        <v>7.16</v>
      </c>
      <c r="R5" s="86">
        <v>12.7</v>
      </c>
    </row>
    <row r="6" spans="1:18">
      <c r="A6" s="79" t="str">
        <f t="shared" si="0"/>
        <v>N</v>
      </c>
      <c r="B6" s="83" t="s">
        <v>43</v>
      </c>
      <c r="C6" s="83" t="s">
        <v>37</v>
      </c>
      <c r="D6" s="84">
        <v>96.84</v>
      </c>
      <c r="E6" s="84">
        <v>94.39</v>
      </c>
      <c r="F6" s="84">
        <v>98.99</v>
      </c>
      <c r="G6" s="85">
        <v>1.1E-4</v>
      </c>
      <c r="H6" s="85">
        <v>0</v>
      </c>
      <c r="I6" s="85">
        <v>0</v>
      </c>
      <c r="J6" s="85">
        <v>0.29299999999999998</v>
      </c>
      <c r="K6" s="85">
        <v>0.61699999999999999</v>
      </c>
      <c r="L6" s="85">
        <v>0.76200000000000001</v>
      </c>
      <c r="M6" s="86">
        <v>0.05</v>
      </c>
      <c r="N6" s="86">
        <v>0</v>
      </c>
      <c r="O6" s="86">
        <v>0</v>
      </c>
      <c r="P6" s="86">
        <v>127.88</v>
      </c>
      <c r="Q6" s="86">
        <v>7.16</v>
      </c>
      <c r="R6" s="86">
        <v>12.7</v>
      </c>
    </row>
    <row r="7" spans="1:18">
      <c r="A7" s="79" t="str">
        <f t="shared" si="0"/>
        <v>D</v>
      </c>
      <c r="B7" s="83" t="s">
        <v>44</v>
      </c>
      <c r="C7" s="83" t="s">
        <v>37</v>
      </c>
      <c r="D7" s="84">
        <v>98.17</v>
      </c>
      <c r="E7" s="84">
        <v>97.63</v>
      </c>
      <c r="F7" s="84">
        <v>99.8</v>
      </c>
      <c r="G7" s="85">
        <v>0</v>
      </c>
      <c r="H7" s="85">
        <v>0</v>
      </c>
      <c r="I7" s="85">
        <v>0.67600000000000005</v>
      </c>
      <c r="J7" s="85">
        <v>0.29299999999999998</v>
      </c>
      <c r="K7" s="85">
        <v>0.627</v>
      </c>
      <c r="L7" s="85">
        <v>1.4419999999999999</v>
      </c>
      <c r="M7" s="86">
        <v>0</v>
      </c>
      <c r="N7" s="86">
        <v>0</v>
      </c>
      <c r="O7" s="86">
        <v>11.35</v>
      </c>
      <c r="P7" s="86">
        <v>127.88</v>
      </c>
      <c r="Q7" s="86">
        <v>7.16</v>
      </c>
      <c r="R7" s="86">
        <v>24.05</v>
      </c>
    </row>
    <row r="8" spans="1:18">
      <c r="A8" s="79" t="str">
        <f t="shared" si="0"/>
        <v>E</v>
      </c>
      <c r="B8" s="83" t="s">
        <v>45</v>
      </c>
      <c r="C8" s="83" t="s">
        <v>37</v>
      </c>
      <c r="D8" s="84">
        <v>98.91</v>
      </c>
      <c r="E8" s="84">
        <v>99.29</v>
      </c>
      <c r="F8" s="84">
        <v>99.66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</row>
    <row r="9" spans="1:18">
      <c r="A9" s="79" t="str">
        <f t="shared" si="0"/>
        <v>F</v>
      </c>
      <c r="B9" s="83" t="s">
        <v>46</v>
      </c>
      <c r="C9" s="83" t="s">
        <v>37</v>
      </c>
      <c r="D9" s="84">
        <v>97.94</v>
      </c>
      <c r="E9" s="84">
        <v>97.52</v>
      </c>
      <c r="F9" s="84">
        <v>99.4</v>
      </c>
      <c r="G9" s="85">
        <v>3.1800000000000001E-3</v>
      </c>
      <c r="H9" s="85">
        <v>0</v>
      </c>
      <c r="I9" s="85">
        <v>8.7999999999999995E-2</v>
      </c>
      <c r="J9" s="85">
        <v>3.0000000000000001E-3</v>
      </c>
      <c r="K9" s="85">
        <v>0</v>
      </c>
      <c r="L9" s="85">
        <v>8.7999999999999995E-2</v>
      </c>
      <c r="M9" s="86">
        <v>1.45</v>
      </c>
      <c r="N9" s="86">
        <v>0</v>
      </c>
      <c r="O9" s="86">
        <v>1.46</v>
      </c>
      <c r="P9" s="86">
        <v>1.45</v>
      </c>
      <c r="Q9" s="86">
        <v>0</v>
      </c>
      <c r="R9" s="86">
        <v>1.46</v>
      </c>
    </row>
    <row r="10" spans="1:18">
      <c r="A10" s="79" t="str">
        <f t="shared" si="0"/>
        <v>M</v>
      </c>
      <c r="B10" s="83" t="s">
        <v>47</v>
      </c>
      <c r="C10" s="83" t="s">
        <v>37</v>
      </c>
      <c r="D10" s="84">
        <v>97.1</v>
      </c>
      <c r="E10" s="84">
        <v>98.97</v>
      </c>
      <c r="F10" s="84">
        <v>99.37</v>
      </c>
      <c r="G10" s="85">
        <v>2.49E-3</v>
      </c>
      <c r="H10" s="85">
        <v>0</v>
      </c>
      <c r="I10" s="85">
        <v>0</v>
      </c>
      <c r="J10" s="85">
        <v>6.0000000000000001E-3</v>
      </c>
      <c r="K10" s="85">
        <v>0</v>
      </c>
      <c r="L10" s="85">
        <v>8.8999999999999996E-2</v>
      </c>
      <c r="M10" s="86">
        <v>1.08</v>
      </c>
      <c r="N10" s="86">
        <v>0</v>
      </c>
      <c r="O10" s="86">
        <v>0</v>
      </c>
      <c r="P10" s="86">
        <v>2.5299999999999998</v>
      </c>
      <c r="Q10" s="86">
        <v>0</v>
      </c>
      <c r="R10" s="86">
        <v>1.46</v>
      </c>
    </row>
    <row r="11" spans="1:18">
      <c r="A11" s="79" t="str">
        <f t="shared" si="0"/>
        <v>A</v>
      </c>
      <c r="B11" s="83" t="s">
        <v>48</v>
      </c>
      <c r="C11" s="83" t="s">
        <v>37</v>
      </c>
      <c r="D11" s="84">
        <v>96.94</v>
      </c>
      <c r="E11" s="84">
        <v>96.64</v>
      </c>
      <c r="F11" s="84">
        <v>99.44</v>
      </c>
      <c r="G11" s="85">
        <v>0</v>
      </c>
      <c r="H11" s="85">
        <v>0</v>
      </c>
      <c r="I11" s="85">
        <v>0</v>
      </c>
      <c r="J11" s="85">
        <v>6.0000000000000001E-3</v>
      </c>
      <c r="K11" s="85">
        <v>0</v>
      </c>
      <c r="L11" s="85">
        <v>8.8999999999999996E-2</v>
      </c>
      <c r="M11" s="86">
        <v>0</v>
      </c>
      <c r="N11" s="86">
        <v>0</v>
      </c>
      <c r="O11" s="86">
        <v>0</v>
      </c>
      <c r="P11" s="86">
        <v>2.5299999999999998</v>
      </c>
      <c r="Q11" s="86">
        <v>0</v>
      </c>
      <c r="R11" s="86">
        <v>1.46</v>
      </c>
    </row>
    <row r="12" spans="1:18">
      <c r="A12" s="79" t="str">
        <f t="shared" si="0"/>
        <v>M</v>
      </c>
      <c r="B12" s="83" t="s">
        <v>49</v>
      </c>
      <c r="C12" s="83" t="s">
        <v>37</v>
      </c>
      <c r="D12" s="84">
        <v>97.14</v>
      </c>
      <c r="E12" s="84">
        <v>96.43</v>
      </c>
      <c r="F12" s="84">
        <v>98.85</v>
      </c>
      <c r="G12" s="85">
        <v>1.23E-3</v>
      </c>
      <c r="H12" s="85">
        <v>2.5000000000000001E-2</v>
      </c>
      <c r="I12" s="85">
        <v>0</v>
      </c>
      <c r="J12" s="85">
        <v>7.0000000000000001E-3</v>
      </c>
      <c r="K12" s="85">
        <v>2.7E-2</v>
      </c>
      <c r="L12" s="85">
        <v>0.09</v>
      </c>
      <c r="M12" s="86">
        <v>0.5</v>
      </c>
      <c r="N12" s="86">
        <v>0.27</v>
      </c>
      <c r="O12" s="86">
        <v>0</v>
      </c>
      <c r="P12" s="86">
        <v>3.03</v>
      </c>
      <c r="Q12" s="86">
        <v>0.27</v>
      </c>
      <c r="R12" s="86">
        <v>1.46</v>
      </c>
    </row>
    <row r="13" spans="1:18">
      <c r="A13" s="79" t="str">
        <f t="shared" si="0"/>
        <v>J</v>
      </c>
      <c r="B13" s="83" t="s">
        <v>50</v>
      </c>
      <c r="C13" s="83" t="s">
        <v>37</v>
      </c>
      <c r="D13" s="84">
        <v>97.72</v>
      </c>
      <c r="E13" s="84">
        <v>98</v>
      </c>
      <c r="F13" s="84">
        <v>99.14</v>
      </c>
      <c r="G13" s="85">
        <v>1.119E-2</v>
      </c>
      <c r="H13" s="85">
        <v>0</v>
      </c>
      <c r="I13" s="85">
        <v>0</v>
      </c>
      <c r="J13" s="85">
        <v>1.7999999999999999E-2</v>
      </c>
      <c r="K13" s="85">
        <v>2.5999999999999999E-2</v>
      </c>
      <c r="L13" s="85">
        <v>0.09</v>
      </c>
      <c r="M13" s="86">
        <v>4.72</v>
      </c>
      <c r="N13" s="86">
        <v>0</v>
      </c>
      <c r="O13" s="86">
        <v>0</v>
      </c>
      <c r="P13" s="86">
        <v>7.75</v>
      </c>
      <c r="Q13" s="86">
        <v>0.27</v>
      </c>
      <c r="R13" s="86">
        <v>1.46</v>
      </c>
    </row>
    <row r="14" spans="1:18">
      <c r="A14" s="79" t="str">
        <f t="shared" si="0"/>
        <v>J</v>
      </c>
      <c r="B14" s="83" t="s">
        <v>51</v>
      </c>
      <c r="C14" s="83" t="s">
        <v>37</v>
      </c>
      <c r="D14" s="84">
        <v>98.46</v>
      </c>
      <c r="E14" s="84">
        <v>99.86</v>
      </c>
      <c r="F14" s="84">
        <v>99.35</v>
      </c>
      <c r="G14" s="85">
        <v>0</v>
      </c>
      <c r="H14" s="85">
        <v>0</v>
      </c>
      <c r="I14" s="85">
        <v>0</v>
      </c>
      <c r="J14" s="85">
        <v>1.7999999999999999E-2</v>
      </c>
      <c r="K14" s="85">
        <v>2.4E-2</v>
      </c>
      <c r="L14" s="85">
        <v>8.8999999999999996E-2</v>
      </c>
      <c r="M14" s="86">
        <v>0</v>
      </c>
      <c r="N14" s="86">
        <v>0</v>
      </c>
      <c r="O14" s="86">
        <v>0</v>
      </c>
      <c r="P14" s="86">
        <v>7.75</v>
      </c>
      <c r="Q14" s="86">
        <v>0.27</v>
      </c>
      <c r="R14" s="86">
        <v>1.46</v>
      </c>
    </row>
    <row r="15" spans="1:18">
      <c r="A15" s="79" t="str">
        <f t="shared" si="0"/>
        <v>A</v>
      </c>
      <c r="B15" s="83" t="s">
        <v>52</v>
      </c>
      <c r="C15" s="83" t="s">
        <v>37</v>
      </c>
      <c r="D15" s="84">
        <v>98.72</v>
      </c>
      <c r="E15" s="84">
        <v>99.95</v>
      </c>
      <c r="F15" s="84">
        <v>98.9</v>
      </c>
      <c r="G15" s="85">
        <v>1.4E-3</v>
      </c>
      <c r="H15" s="85">
        <v>0</v>
      </c>
      <c r="I15" s="85">
        <v>0</v>
      </c>
      <c r="J15" s="85">
        <v>1.9E-2</v>
      </c>
      <c r="K15" s="85">
        <v>2.3E-2</v>
      </c>
      <c r="L15" s="85">
        <v>8.7999999999999995E-2</v>
      </c>
      <c r="M15" s="86">
        <v>0.65</v>
      </c>
      <c r="N15" s="86">
        <v>0</v>
      </c>
      <c r="O15" s="86">
        <v>0</v>
      </c>
      <c r="P15" s="86">
        <v>8.4</v>
      </c>
      <c r="Q15" s="86">
        <v>0.27</v>
      </c>
      <c r="R15" s="86">
        <v>1.46</v>
      </c>
    </row>
    <row r="16" spans="1:18">
      <c r="A16" s="79" t="str">
        <f t="shared" si="0"/>
        <v>S</v>
      </c>
      <c r="B16" s="83" t="s">
        <v>53</v>
      </c>
      <c r="C16" s="83" t="s">
        <v>37</v>
      </c>
      <c r="D16" s="84">
        <v>98.47</v>
      </c>
      <c r="E16" s="84">
        <v>99.47</v>
      </c>
      <c r="F16" s="84">
        <v>98.05</v>
      </c>
      <c r="G16" s="85">
        <v>7.2000000000000005E-4</v>
      </c>
      <c r="H16" s="85">
        <v>0</v>
      </c>
      <c r="I16" s="85">
        <v>0</v>
      </c>
      <c r="J16" s="85">
        <v>0.02</v>
      </c>
      <c r="K16" s="85">
        <v>2.3E-2</v>
      </c>
      <c r="L16" s="85">
        <v>8.7999999999999995E-2</v>
      </c>
      <c r="M16" s="86">
        <v>0.31</v>
      </c>
      <c r="N16" s="86">
        <v>0</v>
      </c>
      <c r="O16" s="86">
        <v>0</v>
      </c>
      <c r="P16" s="86">
        <v>8.7100000000000009</v>
      </c>
      <c r="Q16" s="86">
        <v>0.27</v>
      </c>
      <c r="R16" s="86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58</v>
      </c>
    </row>
    <row r="4" spans="1:2">
      <c r="A4" t="s">
        <v>55</v>
      </c>
    </row>
    <row r="5" spans="1:2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2024-10-07T16:09:17Z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