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OCT\INF_ELABORADA\"/>
    </mc:Choice>
  </mc:AlternateContent>
  <xr:revisionPtr revIDLastSave="0" documentId="13_ncr:1_{7FA43332-8870-476B-9AAE-E0E980138D05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<sst xmlns="http://schemas.openxmlformats.org/spreadsheetml/2006/main" count="103" uniqueCount="59">
  <si>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</si>
  <si>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</si>
  <si>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</si>
  <si>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</si>
  <si>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</si>
  <si>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</si>
  <si>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</si>
  <si>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</si>
  <si>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</si>
  <si>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</si>
  <si>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</si>
  <si>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</si>
  <si>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</si>
  <si>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</si>
  <si>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</si>
  <si>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</si>
  <si>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</si>
  <si>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</si>
  <si>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</si>
  <si>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</si>
  <si>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</si>
  <si>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</si>
  <si>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</si>
  <si>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</si>
  <si>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</si>
  <si>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</si>
  <si>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</si>
  <si>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</si>
  <si>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</si>
  <si>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</si>
  <si>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</si>
  <si>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</si>
  <si>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</si>
  <si>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</si>
  <si>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</si>
  <si>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</si>
  <si>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</si>
  <si>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</si>
  <si>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</si>
  <si>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</si>
  <si>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</si>
  <si>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</si>
  <si>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</si>
  <si>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</si>
  <si>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</si>
  <si>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</si>
  <si>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</si>
  <si>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</si>
  <si>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</si>
  <si>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</si>
  <si>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</si>
  <si>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</si>
  <si>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</si>
  <si>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 /&gt;&lt;ci ps="BI" srv="apcpr64b" prj="BDEbi" prjid="D066E1C611E6257C10D00080EF253B44" li="FUEPERRO" am="s" /&gt;&lt;lu ut="11/08/2024 07:02:34" si="2.00000001c422f4804924f7672e975eafba1781c8be6160cf409065a263792a58d2a236e023ef8ab314dda5094a604061087a844f1a02ea8f1e0d6e1853a4ba3d94dfc9cae2b32bbc9a31ded2d94966a0a9b6b606f239ddecc0238fc6792f93e9fe5686a6c2788a658da87701fc8b6c9f3332644a97bced4c5ef62ae0e3072e95de33d8a322753e8edb2f1a06d343fde10b173fd5f4bc45d9d9f419afb3475287934f.p.3082.0.1.Europe/Madrid.upriv*_1*_pidn2*_20*_session*-lat*_1.000000013bdd12649b3d59e3bf4543f682a4bb5bb5ee3e729ba203da8da5428c4cbcffec3e92dcb680105225962391ce4e945d611d2c743f.0000000115d52697c4f54e996f96a4a3a04e5a32b5ee3e72745a65432455c77fb60a428ffa437f5e2fb839c818bc861e78804c7860b3e38c.0.1.1.BDEbi.D066E1C611E6257C10D00080EF253B44.0-3082.1.1_-0.1.0_-3082.1.1_5.5.0.*0.000000012f609b81832503be60745e1610c5bcbcc911585ac99b510a6b2eb70af4eb06748022045b.0.23.11*.2*.0400*.31152J.e.00000001b772c307b41ea6efde1bc35e13f1a195c911585affcba4e0e3c79d90d01eeff75d931f31.0.10*.131*.122*.122.0.0" msgID="6B64DBDA11EF9D9F18FA0080EF55F63F"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nrr="65" nrc="117"&gt;&lt;pg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</si>
  <si>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Octubre 2024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</si>
  <si>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ut="11/08/2024 07:03:35" si="2.00000001c422f4804924f7672e975eafba1781c8be6160cf409065a263792a58d2a236e023ef8ab314dda5094a604061087a844f1a02ea8f1e0d6e1853a4ba3d94dfc9cae2b32bbc9a31ded2d94966a0a9b6b606f239ddecc0238fc6792f93e9fe5686a6c2788a658da87701fc8b6c9f3332644a97bced4c5ef62ae0e3072e95de33d8a322753e8edb2f1a06d343fde10b173fd5f4bc45d9d9f419afb3475287934f.p.3082.0.1.Europe/Madrid.upriv*_1*_pidn2*_20*_session*-lat*_1.000000013bdd12649b3d59e3bf4543f682a4bb5bb5ee3e729ba203da8da5428c4cbcffec3e92dcb680105225962391ce4e945d611d2c743f.0000000115d52697c4f54e996f96a4a3a04e5a32b5ee3e72745a65432455c77fb60a428ffa437f5e2fb839c818bc861e78804c7860b3e38c.0.1.1.BDEbi.D066E1C611E6257C10D00080EF253B44.0-3082.1.1_-0.1.0_-3082.1.1_5.5.0.*0.000000012f609b81832503be60745e1610c5bcbcc911585ac99b510a6b2eb70af4eb06748022045b.0.23.11*.2*.0400*.31152J.e.00000001b772c307b41ea6efde1bc35e13f1a195c911585affcba4e0e3c79d90d01eeff75d931f31.0.10*.131*.122*.122.0.0" msgID="7A0525F111EF9D9F18FA0080EFB5B53E"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nrr="4116" nrc="1130"&gt;&lt;pg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</si>
  <si>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ut="11/08/2024 07:03:43" si="2.00000001c422f4804924f7672e975eafba1781c8be6160cf409065a263792a58d2a236e023ef8ab314dda5094a604061087a844f1a02ea8f1e0d6e1853a4ba3d94dfc9cae2b32bbc9a31ded2d94966a0a9b6b606f239ddecc0238fc6792f93e9fe5686a6c2788a658da87701fc8b6c9f3332644a97bced4c5ef62ae0e3072e95de33d8a322753e8edb2f1a06d343fde10b173fd5f4bc45d9d9f419afb3475287934f.p.3082.0.1.Europe/Madrid.upriv*_1*_pidn2*_20*_session*-lat*_1.000000013bdd12649b3d59e3bf4543f682a4bb5bb5ee3e729ba203da8da5428c4cbcffec3e92dcb680105225962391ce4e945d611d2c743f.0000000115d52697c4f54e996f96a4a3a04e5a32b5ee3e72745a65432455c77fb60a428ffa437f5e2fb839c818bc861e78804c7860b3e38c.0.1.1.BDEbi.D066E1C611E6257C10D00080EF253B44.0-3082.1.1_-0.1.0_-3082.1.1_5.5.0.*0.000000012f609b81832503be60745e1610c5bcbcc911585ac99b510a6b2eb70af4eb06748022045b.0.23.11*.2*.0400*.31152J.e.00000001b772c307b41ea6efde1bc35e13f1a195c911585affcba4e0e3c79d90d01eeff75d931f31.0.10*.131*.122*.122.0.0" msgID="79EAA8C411EF9D9F18FA0080EF753741"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nrr="1388" nrc="1680"&gt;&lt;pg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</si>
  <si>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75e5ddcf9fc84726a2399e0ad1b67e8f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</si>
  <si>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ut="11/08/2024 07:03:53" si="2.00000001c422f4804924f7672e975eafba1781c8be6160cf409065a263792a58d2a236e023ef8ab314dda5094a604061087a844f1a02ea8f1e0d6e1853a4ba3d94dfc9cae2b32bbc9a31ded2d94966a0a9b6b606f239ddecc0238fc6792f93e9fe5686a6c2788a658da87701fc8b6c9f3332644a97bced4c5ef62ae0e3072e95de33d8a322753e8edb2f1a06d343fde10b173fd5f4bc45d9d9f419afb3475287934f.p.3082.0.1.Europe/Madrid.upriv*_1*_pidn2*_20*_session*-lat*_1.000000013bdd12649b3d59e3bf4543f682a4bb5bb5ee3e729ba203da8da5428c4cbcffec3e92dcb680105225962391ce4e945d611d2c743f.0000000115d52697c4f54e996f96a4a3a04e5a32b5ee3e72745a65432455c77fb60a428ffa437f5e2fb839c818bc861e78804c7860b3e38c.0.1.1.BDEbi.D066E1C611E6257C10D00080EF253B44.0-3082.1.1_-0.1.0_-3082.1.1_5.5.0.*0.000000012f609b81832503be60745e1610c5bcbcc911585ac99b510a6b2eb70af4eb06748022045b.0.23.11*.2*.0400*.31152J.e.00000001b772c307b41ea6efde1bc35e13f1a195c911585affcba4e0e3c79d90d01eeff75d931f31.0.10*.131*.122*.122.0.0" msgID="79EAD63311EF9D9F18FA0080EFD5F740"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nrr="4131" nrc="1130"&gt;&lt;pg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</si>
</sst>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"/>
    <numFmt numFmtId="179" formatCode="#,##0.00000;\(#,##0.00000\)"/>
    <numFmt numFmtId="180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4" fontId="32" fillId="6" borderId="6">
      <alignment horizontal="right" vertical="center"/>
    </xf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9" fontId="32" fillId="6" borderId="6">
      <alignment horizontal="right" vertical="center"/>
    </xf>
    <xf numFmtId="178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175" fontId="32" fillId="6" borderId="6" xfId="26" applyAlignment="1">
      <alignment horizontal="right" vertical="center"/>
    </xf>
    <xf numFmtId="177" fontId="32" fillId="6" borderId="6" xfId="28" applyAlignment="1">
      <alignment horizontal="right" vertical="center"/>
    </xf>
    <xf numFmtId="176" fontId="32" fillId="6" borderId="6" xfId="27" applyAlignment="1">
      <alignment horizontal="right" vertical="center"/>
    </xf>
    <xf numFmtId="0" fontId="33" fillId="7" borderId="6" xfId="21" quotePrefix="1" applyAlignment="1">
      <alignment horizont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96.64</c:v>
                </c:pt>
                <c:pt idx="1">
                  <c:v>96.84</c:v>
                </c:pt>
                <c:pt idx="2">
                  <c:v>98.17</c:v>
                </c:pt>
                <c:pt idx="3">
                  <c:v>98.91</c:v>
                </c:pt>
                <c:pt idx="4">
                  <c:v>97.94</c:v>
                </c:pt>
                <c:pt idx="5">
                  <c:v>97.1</c:v>
                </c:pt>
                <c:pt idx="6">
                  <c:v>96.94</c:v>
                </c:pt>
                <c:pt idx="7">
                  <c:v>97.14</c:v>
                </c:pt>
                <c:pt idx="8">
                  <c:v>97.72</c:v>
                </c:pt>
                <c:pt idx="9">
                  <c:v>98.46</c:v>
                </c:pt>
                <c:pt idx="10">
                  <c:v>98.72</c:v>
                </c:pt>
                <c:pt idx="11">
                  <c:v>98.47</c:v>
                </c:pt>
                <c:pt idx="12">
                  <c:v>97.77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98.12</c:v>
                </c:pt>
                <c:pt idx="1">
                  <c:v>94.39</c:v>
                </c:pt>
                <c:pt idx="2">
                  <c:v>97.63</c:v>
                </c:pt>
                <c:pt idx="3">
                  <c:v>99.29</c:v>
                </c:pt>
                <c:pt idx="4">
                  <c:v>97.52</c:v>
                </c:pt>
                <c:pt idx="5">
                  <c:v>98.97</c:v>
                </c:pt>
                <c:pt idx="6">
                  <c:v>96.64</c:v>
                </c:pt>
                <c:pt idx="7">
                  <c:v>96.43</c:v>
                </c:pt>
                <c:pt idx="8">
                  <c:v>98</c:v>
                </c:pt>
                <c:pt idx="9">
                  <c:v>99.86</c:v>
                </c:pt>
                <c:pt idx="10">
                  <c:v>99.95</c:v>
                </c:pt>
                <c:pt idx="11">
                  <c:v>99.47</c:v>
                </c:pt>
                <c:pt idx="12">
                  <c:v>98.81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99.39</c:v>
                </c:pt>
                <c:pt idx="1">
                  <c:v>98.99</c:v>
                </c:pt>
                <c:pt idx="2">
                  <c:v>99.8</c:v>
                </c:pt>
                <c:pt idx="3">
                  <c:v>99.66</c:v>
                </c:pt>
                <c:pt idx="4">
                  <c:v>99.4</c:v>
                </c:pt>
                <c:pt idx="5">
                  <c:v>99.37</c:v>
                </c:pt>
                <c:pt idx="6">
                  <c:v>99.44</c:v>
                </c:pt>
                <c:pt idx="7">
                  <c:v>98.85</c:v>
                </c:pt>
                <c:pt idx="8">
                  <c:v>99.14</c:v>
                </c:pt>
                <c:pt idx="9">
                  <c:v>99.35</c:v>
                </c:pt>
                <c:pt idx="10">
                  <c:v>98.9</c:v>
                </c:pt>
                <c:pt idx="11">
                  <c:v>98.05</c:v>
                </c:pt>
                <c:pt idx="12">
                  <c:v>98.64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24" sqref="E24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Octubre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38" sqref="E38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Octubre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22210.409999999996</v>
      </c>
      <c r="G9" s="35"/>
      <c r="H9" s="35">
        <f>SUM(H10:H12)</f>
        <v>19596.709420000003</v>
      </c>
      <c r="I9" s="35">
        <f>SUM(I10:I12)</f>
        <v>2004.8680000000002</v>
      </c>
      <c r="J9" s="35">
        <f>SUM(J10:J12)</f>
        <v>1750.2740000000003</v>
      </c>
      <c r="K9" s="35">
        <f>SUM(F9,H9:J9)</f>
        <v>45562.261420000003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22093.42</v>
      </c>
      <c r="G10" s="37"/>
      <c r="H10" s="37">
        <v>18766.892710000004</v>
      </c>
      <c r="I10" s="37">
        <v>1141.6150000000002</v>
      </c>
      <c r="J10" s="37">
        <v>1380.0150000000001</v>
      </c>
      <c r="K10" s="37">
        <f>SUM(F10,H10:J10)</f>
        <v>43381.942709999996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593.81671000000006</v>
      </c>
      <c r="I12" s="49">
        <v>227.36499999999998</v>
      </c>
      <c r="J12" s="49">
        <v>325.65600000000006</v>
      </c>
      <c r="K12" s="49">
        <f>SUM(F12,H12:J12)</f>
        <v>1234.9777100000001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1731</v>
      </c>
      <c r="G13" s="39"/>
      <c r="H13" s="39">
        <v>3392</v>
      </c>
      <c r="I13" s="39">
        <v>724</v>
      </c>
      <c r="J13" s="39">
        <v>702</v>
      </c>
      <c r="K13" s="39">
        <f>SUM(F13:J13)</f>
        <v>6549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86715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96616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42</v>
      </c>
      <c r="J15" s="49">
        <v>41</v>
      </c>
      <c r="K15" s="49">
        <f>SUM(F15,H15:J15)</f>
        <v>245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11450</v>
      </c>
      <c r="G16" s="35"/>
      <c r="H16" s="35">
        <v>3722</v>
      </c>
      <c r="I16" s="35">
        <v>496</v>
      </c>
      <c r="J16" s="35">
        <v>36</v>
      </c>
      <c r="K16" s="35">
        <f>SUM(F16:J16)</f>
        <v>15704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78</v>
      </c>
      <c r="G17" s="49"/>
      <c r="H17" s="49">
        <v>55</v>
      </c>
      <c r="I17" s="49">
        <v>28</v>
      </c>
      <c r="J17" s="49">
        <v>5</v>
      </c>
      <c r="K17" s="49">
        <f>SUM(F17:J17)</f>
        <v>166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13" sqref="H13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Octubre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I23" sqref="I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Octubre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Octubre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8.8800000000000008</v>
      </c>
      <c r="E9" s="51">
        <f>'Data 1'!P16</f>
        <v>17.59</v>
      </c>
      <c r="F9" s="46"/>
    </row>
    <row r="10" spans="2:6" ht="12.75" customHeight="1">
      <c r="B10" s="62"/>
      <c r="C10" s="52" t="s">
        <v>17</v>
      </c>
      <c r="D10" s="53">
        <f>'Data 1'!G16</f>
        <v>2.1069999999999998E-2</v>
      </c>
      <c r="E10" s="53">
        <f>'Data 1'!J16</f>
        <v>0.04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0.27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2.3E-2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0.64</v>
      </c>
      <c r="E15" s="55">
        <f>'Data 1'!R16</f>
        <v>2.1</v>
      </c>
    </row>
    <row r="16" spans="2:6" ht="12.75" customHeight="1">
      <c r="C16" s="56" t="s">
        <v>23</v>
      </c>
      <c r="D16" s="57">
        <f>'Data 1'!I16</f>
        <v>3.6999999999999998E-2</v>
      </c>
      <c r="E16" s="57">
        <f>'Data 1'!L16</f>
        <v>0.126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O</v>
      </c>
      <c r="B4" s="83" t="s">
        <v>41</v>
      </c>
      <c r="C4" s="83" t="s">
        <v>37</v>
      </c>
      <c r="D4" s="84">
        <v>96.64</v>
      </c>
      <c r="E4" s="84">
        <v>98.12</v>
      </c>
      <c r="F4" s="84">
        <v>99.39</v>
      </c>
      <c r="G4" s="85">
        <v>1.65E-3</v>
      </c>
      <c r="H4" s="85">
        <v>0</v>
      </c>
      <c r="I4" s="85">
        <v>0</v>
      </c>
      <c r="J4" s="85">
        <v>0.29299999999999998</v>
      </c>
      <c r="K4" s="85">
        <v>0.60199999999999998</v>
      </c>
      <c r="L4" s="85">
        <v>0.76300000000000001</v>
      </c>
      <c r="M4" s="86">
        <v>0.68</v>
      </c>
      <c r="N4" s="86">
        <v>0</v>
      </c>
      <c r="O4" s="86">
        <v>0</v>
      </c>
      <c r="P4" s="86">
        <v>127.83</v>
      </c>
      <c r="Q4" s="86">
        <v>7.16</v>
      </c>
      <c r="R4" s="86">
        <v>12.7</v>
      </c>
    </row>
    <row r="5" spans="1:18">
      <c r="A5" s="79" t="str">
        <f t="shared" ref="A5:A16" si="0">MID(B5,1,1)</f>
        <v>N</v>
      </c>
      <c r="B5" s="83" t="s">
        <v>42</v>
      </c>
      <c r="C5" s="83" t="s">
        <v>37</v>
      </c>
      <c r="D5" s="84">
        <v>96.84</v>
      </c>
      <c r="E5" s="84">
        <v>94.39</v>
      </c>
      <c r="F5" s="84">
        <v>98.99</v>
      </c>
      <c r="G5" s="85">
        <v>1.1E-4</v>
      </c>
      <c r="H5" s="85">
        <v>0</v>
      </c>
      <c r="I5" s="85">
        <v>0</v>
      </c>
      <c r="J5" s="85">
        <v>0.29299999999999998</v>
      </c>
      <c r="K5" s="85">
        <v>0.61699999999999999</v>
      </c>
      <c r="L5" s="85">
        <v>0.76200000000000001</v>
      </c>
      <c r="M5" s="86">
        <v>0.05</v>
      </c>
      <c r="N5" s="86">
        <v>0</v>
      </c>
      <c r="O5" s="86">
        <v>0</v>
      </c>
      <c r="P5" s="86">
        <v>127.88</v>
      </c>
      <c r="Q5" s="86">
        <v>7.16</v>
      </c>
      <c r="R5" s="86">
        <v>12.7</v>
      </c>
    </row>
    <row r="6" spans="1:18">
      <c r="A6" s="79" t="str">
        <f t="shared" si="0"/>
        <v>D</v>
      </c>
      <c r="B6" s="83" t="s">
        <v>43</v>
      </c>
      <c r="C6" s="83" t="s">
        <v>37</v>
      </c>
      <c r="D6" s="84">
        <v>98.17</v>
      </c>
      <c r="E6" s="84">
        <v>97.63</v>
      </c>
      <c r="F6" s="84">
        <v>99.8</v>
      </c>
      <c r="G6" s="85">
        <v>0</v>
      </c>
      <c r="H6" s="85">
        <v>0</v>
      </c>
      <c r="I6" s="85">
        <v>0.67600000000000005</v>
      </c>
      <c r="J6" s="85">
        <v>0.29299999999999998</v>
      </c>
      <c r="K6" s="85">
        <v>0.627</v>
      </c>
      <c r="L6" s="85">
        <v>1.4419999999999999</v>
      </c>
      <c r="M6" s="86">
        <v>0</v>
      </c>
      <c r="N6" s="86">
        <v>0</v>
      </c>
      <c r="O6" s="86">
        <v>11.35</v>
      </c>
      <c r="P6" s="86">
        <v>127.88</v>
      </c>
      <c r="Q6" s="86">
        <v>7.16</v>
      </c>
      <c r="R6" s="86">
        <v>24.05</v>
      </c>
    </row>
    <row r="7" spans="1:18">
      <c r="A7" s="79" t="str">
        <f t="shared" si="0"/>
        <v>E</v>
      </c>
      <c r="B7" s="83" t="s">
        <v>44</v>
      </c>
      <c r="C7" s="83" t="s">
        <v>37</v>
      </c>
      <c r="D7" s="84">
        <v>98.91</v>
      </c>
      <c r="E7" s="84">
        <v>99.29</v>
      </c>
      <c r="F7" s="84">
        <v>99.66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</row>
    <row r="8" spans="1:18">
      <c r="A8" s="79" t="str">
        <f t="shared" si="0"/>
        <v>F</v>
      </c>
      <c r="B8" s="83" t="s">
        <v>45</v>
      </c>
      <c r="C8" s="83" t="s">
        <v>37</v>
      </c>
      <c r="D8" s="84">
        <v>97.94</v>
      </c>
      <c r="E8" s="84">
        <v>97.52</v>
      </c>
      <c r="F8" s="84">
        <v>99.4</v>
      </c>
      <c r="G8" s="85">
        <v>3.1800000000000001E-3</v>
      </c>
      <c r="H8" s="85">
        <v>0</v>
      </c>
      <c r="I8" s="85">
        <v>8.7999999999999995E-2</v>
      </c>
      <c r="J8" s="85">
        <v>3.0000000000000001E-3</v>
      </c>
      <c r="K8" s="85">
        <v>0</v>
      </c>
      <c r="L8" s="85">
        <v>8.7999999999999995E-2</v>
      </c>
      <c r="M8" s="86">
        <v>1.45</v>
      </c>
      <c r="N8" s="86">
        <v>0</v>
      </c>
      <c r="O8" s="86">
        <v>1.46</v>
      </c>
      <c r="P8" s="86">
        <v>1.45</v>
      </c>
      <c r="Q8" s="86">
        <v>0</v>
      </c>
      <c r="R8" s="86">
        <v>1.46</v>
      </c>
    </row>
    <row r="9" spans="1:18">
      <c r="A9" s="79" t="str">
        <f t="shared" si="0"/>
        <v>M</v>
      </c>
      <c r="B9" s="83" t="s">
        <v>46</v>
      </c>
      <c r="C9" s="83" t="s">
        <v>37</v>
      </c>
      <c r="D9" s="84">
        <v>97.1</v>
      </c>
      <c r="E9" s="84">
        <v>98.97</v>
      </c>
      <c r="F9" s="84">
        <v>99.37</v>
      </c>
      <c r="G9" s="85">
        <v>2.49E-3</v>
      </c>
      <c r="H9" s="85">
        <v>0</v>
      </c>
      <c r="I9" s="85">
        <v>0</v>
      </c>
      <c r="J9" s="85">
        <v>6.0000000000000001E-3</v>
      </c>
      <c r="K9" s="85">
        <v>0</v>
      </c>
      <c r="L9" s="85">
        <v>8.8999999999999996E-2</v>
      </c>
      <c r="M9" s="86">
        <v>1.08</v>
      </c>
      <c r="N9" s="86">
        <v>0</v>
      </c>
      <c r="O9" s="86">
        <v>0</v>
      </c>
      <c r="P9" s="86">
        <v>2.5299999999999998</v>
      </c>
      <c r="Q9" s="86">
        <v>0</v>
      </c>
      <c r="R9" s="86">
        <v>1.46</v>
      </c>
    </row>
    <row r="10" spans="1:18">
      <c r="A10" s="79" t="str">
        <f t="shared" si="0"/>
        <v>A</v>
      </c>
      <c r="B10" s="83" t="s">
        <v>47</v>
      </c>
      <c r="C10" s="83" t="s">
        <v>37</v>
      </c>
      <c r="D10" s="84">
        <v>96.94</v>
      </c>
      <c r="E10" s="84">
        <v>96.64</v>
      </c>
      <c r="F10" s="84">
        <v>99.44</v>
      </c>
      <c r="G10" s="85">
        <v>0</v>
      </c>
      <c r="H10" s="85">
        <v>0</v>
      </c>
      <c r="I10" s="85">
        <v>0</v>
      </c>
      <c r="J10" s="85">
        <v>6.0000000000000001E-3</v>
      </c>
      <c r="K10" s="85">
        <v>0</v>
      </c>
      <c r="L10" s="85">
        <v>8.8999999999999996E-2</v>
      </c>
      <c r="M10" s="86">
        <v>0</v>
      </c>
      <c r="N10" s="86">
        <v>0</v>
      </c>
      <c r="O10" s="86">
        <v>0</v>
      </c>
      <c r="P10" s="86">
        <v>2.5299999999999998</v>
      </c>
      <c r="Q10" s="86">
        <v>0</v>
      </c>
      <c r="R10" s="86">
        <v>1.46</v>
      </c>
    </row>
    <row r="11" spans="1:18">
      <c r="A11" s="79" t="str">
        <f t="shared" si="0"/>
        <v>M</v>
      </c>
      <c r="B11" s="83" t="s">
        <v>48</v>
      </c>
      <c r="C11" s="83" t="s">
        <v>37</v>
      </c>
      <c r="D11" s="84">
        <v>97.14</v>
      </c>
      <c r="E11" s="84">
        <v>96.43</v>
      </c>
      <c r="F11" s="84">
        <v>98.85</v>
      </c>
      <c r="G11" s="85">
        <v>1.23E-3</v>
      </c>
      <c r="H11" s="85">
        <v>2.5000000000000001E-2</v>
      </c>
      <c r="I11" s="85">
        <v>0</v>
      </c>
      <c r="J11" s="85">
        <v>7.0000000000000001E-3</v>
      </c>
      <c r="K11" s="85">
        <v>2.7E-2</v>
      </c>
      <c r="L11" s="85">
        <v>0.09</v>
      </c>
      <c r="M11" s="86">
        <v>0.5</v>
      </c>
      <c r="N11" s="86">
        <v>0.27</v>
      </c>
      <c r="O11" s="86">
        <v>0</v>
      </c>
      <c r="P11" s="86">
        <v>3.03</v>
      </c>
      <c r="Q11" s="86">
        <v>0.27</v>
      </c>
      <c r="R11" s="86">
        <v>1.46</v>
      </c>
    </row>
    <row r="12" spans="1:18">
      <c r="A12" s="79" t="str">
        <f t="shared" si="0"/>
        <v>J</v>
      </c>
      <c r="B12" s="83" t="s">
        <v>49</v>
      </c>
      <c r="C12" s="83" t="s">
        <v>37</v>
      </c>
      <c r="D12" s="84">
        <v>97.72</v>
      </c>
      <c r="E12" s="84">
        <v>98</v>
      </c>
      <c r="F12" s="84">
        <v>99.14</v>
      </c>
      <c r="G12" s="85">
        <v>1.119E-2</v>
      </c>
      <c r="H12" s="85">
        <v>0</v>
      </c>
      <c r="I12" s="85">
        <v>0</v>
      </c>
      <c r="J12" s="85">
        <v>1.7999999999999999E-2</v>
      </c>
      <c r="K12" s="85">
        <v>2.5999999999999999E-2</v>
      </c>
      <c r="L12" s="85">
        <v>0.09</v>
      </c>
      <c r="M12" s="86">
        <v>4.72</v>
      </c>
      <c r="N12" s="86">
        <v>0</v>
      </c>
      <c r="O12" s="86">
        <v>0</v>
      </c>
      <c r="P12" s="86">
        <v>7.75</v>
      </c>
      <c r="Q12" s="86">
        <v>0.27</v>
      </c>
      <c r="R12" s="86">
        <v>1.46</v>
      </c>
    </row>
    <row r="13" spans="1:18">
      <c r="A13" s="79" t="str">
        <f t="shared" si="0"/>
        <v>J</v>
      </c>
      <c r="B13" s="83" t="s">
        <v>50</v>
      </c>
      <c r="C13" s="83" t="s">
        <v>37</v>
      </c>
      <c r="D13" s="84">
        <v>98.46</v>
      </c>
      <c r="E13" s="84">
        <v>99.86</v>
      </c>
      <c r="F13" s="84">
        <v>99.35</v>
      </c>
      <c r="G13" s="85">
        <v>0</v>
      </c>
      <c r="H13" s="85">
        <v>0</v>
      </c>
      <c r="I13" s="85">
        <v>0</v>
      </c>
      <c r="J13" s="85">
        <v>1.7999999999999999E-2</v>
      </c>
      <c r="K13" s="85">
        <v>2.4E-2</v>
      </c>
      <c r="L13" s="85">
        <v>8.8999999999999996E-2</v>
      </c>
      <c r="M13" s="86">
        <v>0</v>
      </c>
      <c r="N13" s="86">
        <v>0</v>
      </c>
      <c r="O13" s="86">
        <v>0</v>
      </c>
      <c r="P13" s="86">
        <v>7.75</v>
      </c>
      <c r="Q13" s="86">
        <v>0.27</v>
      </c>
      <c r="R13" s="86">
        <v>1.46</v>
      </c>
    </row>
    <row r="14" spans="1:18">
      <c r="A14" s="79" t="str">
        <f t="shared" si="0"/>
        <v>A</v>
      </c>
      <c r="B14" s="83" t="s">
        <v>51</v>
      </c>
      <c r="C14" s="83" t="s">
        <v>37</v>
      </c>
      <c r="D14" s="84">
        <v>98.72</v>
      </c>
      <c r="E14" s="84">
        <v>99.95</v>
      </c>
      <c r="F14" s="84">
        <v>98.9</v>
      </c>
      <c r="G14" s="85">
        <v>1.4E-3</v>
      </c>
      <c r="H14" s="85">
        <v>0</v>
      </c>
      <c r="I14" s="85">
        <v>0</v>
      </c>
      <c r="J14" s="85">
        <v>1.9E-2</v>
      </c>
      <c r="K14" s="85">
        <v>2.3E-2</v>
      </c>
      <c r="L14" s="85">
        <v>8.7999999999999995E-2</v>
      </c>
      <c r="M14" s="86">
        <v>0.65</v>
      </c>
      <c r="N14" s="86">
        <v>0</v>
      </c>
      <c r="O14" s="86">
        <v>0</v>
      </c>
      <c r="P14" s="86">
        <v>8.4</v>
      </c>
      <c r="Q14" s="86">
        <v>0.27</v>
      </c>
      <c r="R14" s="86">
        <v>1.46</v>
      </c>
    </row>
    <row r="15" spans="1:18">
      <c r="A15" s="79" t="str">
        <f t="shared" si="0"/>
        <v>S</v>
      </c>
      <c r="B15" s="83" t="s">
        <v>52</v>
      </c>
      <c r="C15" s="83" t="s">
        <v>37</v>
      </c>
      <c r="D15" s="84">
        <v>98.47</v>
      </c>
      <c r="E15" s="84">
        <v>99.47</v>
      </c>
      <c r="F15" s="84">
        <v>98.05</v>
      </c>
      <c r="G15" s="85">
        <v>7.2999999999999996E-4</v>
      </c>
      <c r="H15" s="85">
        <v>0</v>
      </c>
      <c r="I15" s="85">
        <v>0</v>
      </c>
      <c r="J15" s="85">
        <v>0.02</v>
      </c>
      <c r="K15" s="85">
        <v>2.3E-2</v>
      </c>
      <c r="L15" s="85">
        <v>8.7999999999999995E-2</v>
      </c>
      <c r="M15" s="86">
        <v>0.31</v>
      </c>
      <c r="N15" s="86">
        <v>0</v>
      </c>
      <c r="O15" s="86">
        <v>0</v>
      </c>
      <c r="P15" s="86">
        <v>8.7100000000000009</v>
      </c>
      <c r="Q15" s="86">
        <v>0.27</v>
      </c>
      <c r="R15" s="86">
        <v>1.46</v>
      </c>
    </row>
    <row r="16" spans="1:18">
      <c r="A16" s="79" t="str">
        <f t="shared" si="0"/>
        <v>O</v>
      </c>
      <c r="B16" s="83" t="s">
        <v>54</v>
      </c>
      <c r="C16" s="83" t="s">
        <v>37</v>
      </c>
      <c r="D16" s="84">
        <v>97.77</v>
      </c>
      <c r="E16" s="84">
        <v>98.81</v>
      </c>
      <c r="F16" s="84">
        <v>98.64</v>
      </c>
      <c r="G16" s="85">
        <v>2.1069999999999998E-2</v>
      </c>
      <c r="H16" s="85">
        <v>0</v>
      </c>
      <c r="I16" s="85">
        <v>3.6999999999999998E-2</v>
      </c>
      <c r="J16" s="85">
        <v>0.04</v>
      </c>
      <c r="K16" s="85">
        <v>2.3E-2</v>
      </c>
      <c r="L16" s="85">
        <v>0.126</v>
      </c>
      <c r="M16" s="86">
        <v>8.8800000000000008</v>
      </c>
      <c r="N16" s="86">
        <v>0</v>
      </c>
      <c r="O16" s="86">
        <v>0.64</v>
      </c>
      <c r="P16" s="86">
        <v>17.59</v>
      </c>
      <c r="Q16" s="86">
        <v>0.27</v>
      </c>
      <c r="R16" s="86">
        <v>2.1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56</v>
      </c>
    </row>
    <row r="3" spans="1:2">
      <c r="A3" t="s">
        <v>58</v>
      </c>
    </row>
    <row r="4" spans="1:2">
      <c r="A4" t="s">
        <v>55</v>
      </c>
    </row>
    <row r="5" spans="1:2">
      <c r="A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2024-11-18T07:53:06Z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