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FEB\INF_ELABORADA\"/>
    </mc:Choice>
  </mc:AlternateContent>
  <xr:revisionPtr revIDLastSave="0" documentId="13_ncr:1_{82D0B4F6-5CBA-4A8E-B860-E3D937CF9A41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<sst xmlns="http://schemas.openxmlformats.org/spreadsheetml/2006/main" count="107" uniqueCount="62">
  <si>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</si>
  <si>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</si>
  <si>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</si>
  <si>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</si>
  <si>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</si>
  <si>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</si>
  <si>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</si>
  <si>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</si>
  <si>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</si>
  <si>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</si>
  <si>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</si>
  <si>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</si>
  <si>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</si>
  <si>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</si>
  <si>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</si>
  <si>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</si>
  <si>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</si>
  <si>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</si>
  <si>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</si>
  <si>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</si>
  <si>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</si>
  <si>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</si>
  <si>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</si>
  <si>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</si>
  <si>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</si>
  <si>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</si>
  <si>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</si>
  <si>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</si>
  <si>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</si>
  <si>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</si>
  <si>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</si>
  <si>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</si>
  <si>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</si>
  <si>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</si>
  <si>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</si>
  <si>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</si>
  <si>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</si>
  <si>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</si>
  <si>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</si>
  <si>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</si>
  <si>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</si>
  <si>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</si>
  <si>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</si>
  <si>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</si>
  <si>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</si>
  <si>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</si>
  <si>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</si>
  <si>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</si>
  <si>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</si>
  <si>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</si>
  <si>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</si>
  <si>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</si>
  <si>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</si>
  <si>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</si>
  <si>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</si>
  <si>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</si>
  <si>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ut="03/10/2025 15:00:07" si="2.0000000151469c5428f039fa1308c62f8167bdb373c3b29e1ea32fbca50502920012289078868d84d948a1e466414fe09f9b762fb0ae2e9514244fd8c74e8096faffb1d2cfd5dfce563b89ffc5e3c037f4a9ff780669b4303ceef715cde063822b7e7ca3fea08830485ee0f54b1794b977e3f9d41013410e4aad037d897ba58a256f84619c7c4468a948391db52738c023be7a59a95d9b00d9c793304d93c6655905.p.3082.0.1.Europe/Madrid.upriv*_1*_pidn2*_19*_session*-lat*_1.00000001c282967108497184eaea547403455459b5ee3e725dfe7da50f55532b2fdd9dff9edf1d5b7a494f09b8b35bd1f1c0b82100f96cd0.00000001fdaa5d35e0da2a5d76fc1cb12cbdfbf3b5ee3e72e449a13562455088e7695ef241bd811820119d79aec9c37260424e18beebe432.0.1.1.BDEbi.D066E1C611E6257C10D00080EF253B44.0-3082.1.1_-0.1.0_-3082.1.1_5.5.0.*0.000000018db3817a1435399aae88f1554855e4c2c911585a48fabdce545df48137ddd97a361e41fe.0.23.11*.2*.0400*.31152J.e.00000001488c285037f8b295b5c99cf758b86272c911585a0184359c5f76b837eb5e1ef304f3e53d.0.10*.131*.122*.122.0.0" msgID="4CCC463311EFFDC0123E0080EFC51935"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nrr="1479" nrc="1785"&gt;&lt;pg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</si>
  <si>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ut="03/10/2025 15:00:42" si="2.0000000151469c5428f039fa1308c62f8167bdb373c3b29e1ea32fbca50502920012289078868d84d948a1e466414fe09f9b762fb0ae2e9514244fd8c74e8096faffb1d2cfd5dfce563b89ffc5e3c037f4a9ff780669b4303ceef715cde063822b7e7ca3fea08830485ee0f54b1794b977e3f9d41013410e4aad037d897ba58a256f84619c7c4468a948391db52738c023be7a59a95d9b00d9c793304d93c6655905.p.3082.0.1.Europe/Madrid.upriv*_1*_pidn2*_19*_session*-lat*_1.00000001c282967108497184eaea547403455459b5ee3e725dfe7da50f55532b2fdd9dff9edf1d5b7a494f09b8b35bd1f1c0b82100f96cd0.00000001fdaa5d35e0da2a5d76fc1cb12cbdfbf3b5ee3e72e449a13562455088e7695ef241bd811820119d79aec9c37260424e18beebe432.0.1.1.BDEbi.D066E1C611E6257C10D00080EF253B44.0-3082.1.1_-0.1.0_-3082.1.1_5.5.0.*0.000000018db3817a1435399aae88f1554855e4c2c911585a48fabdce545df48137ddd97a361e41fe.0.23.11*.2*.0400*.31152J.e.00000001488c285037f8b295b5c99cf758b86272c911585a0184359c5f76b837eb5e1ef304f3e53d.0.10*.131*.122*.122.0.0" msgID="6D0C2B7511EFFDC0123E0080EF757A38"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nrr="4389" nrc="1200"&gt;&lt;pg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</si>
  <si>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ut="03/10/2025 15:00:50" si="2.0000000151469c5428f039fa1308c62f8167bdb373c3b29e1ea32fbca50502920012289078868d84d948a1e466414fe09f9b762fb0ae2e9514244fd8c74e8096faffb1d2cfd5dfce563b89ffc5e3c037f4a9ff780669b4303ceef715cde063822b7e7ca3fea08830485ee0f54b1794b977e3f9d41013410e4aad037d897ba58a256f84619c7c4468a948391db52738c023be7a59a95d9b00d9c793304d93c6655905.p.3082.0.1.Europe/Madrid.upriv*_1*_pidn2*_19*_session*-lat*_1.00000001c282967108497184eaea547403455459b5ee3e725dfe7da50f55532b2fdd9dff9edf1d5b7a494f09b8b35bd1f1c0b82100f96cd0.00000001fdaa5d35e0da2a5d76fc1cb12cbdfbf3b5ee3e72e449a13562455088e7695ef241bd811820119d79aec9c37260424e18beebe432.0.1.1.BDEbi.D066E1C611E6257C10D00080EF253B44.0-3082.1.1_-0.1.0_-3082.1.1_5.5.0.*0.000000018db3817a1435399aae88f1554855e4c2c911585a48fabdce545df48137ddd97a361e41fe.0.23.11*.2*.0400*.31152J.e.00000001488c285037f8b295b5c99cf758b86272c911585a0184359c5f76b837eb5e1ef304f3e53d.0.10*.131*.122*.122.0.0" msgID="6D0B8A9911EFFDC0123E0080EF451A38"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nrr="4404" nrc="1200"&gt;&lt;pg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</si>
  <si>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ut="03/10/2025 15:01:33" si="2.0000000151469c5428f039fa1308c62f8167bdb373c3b29e1ea32fbca50502920012289078868d84d948a1e466414fe09f9b762fb0ae2e9514244fd8c74e8096faffb1d2cfd5dfce563b89ffc5e3c037f4a9ff780669b4303ceef715cde063822b7e7ca3fea08830485ee0f54b1794b977e3f9d41013410e4aad037d897ba58a256f84619c7c4468a948391db52738c023be7a59a95d9b00d9c793304d93c6655905.p.3082.0.1.Europe/Madrid.upriv*_1*_pidn2*_19*_session*-lat*_1.00000001c282967108497184eaea547403455459b5ee3e725dfe7da50f55532b2fdd9dff9edf1d5b7a494f09b8b35bd1f1c0b82100f96cd0.00000001fdaa5d35e0da2a5d76fc1cb12cbdfbf3b5ee3e72e449a13562455088e7695ef241bd811820119d79aec9c37260424e18beebe432.0.1.1.BDEbi.D066E1C611E6257C10D00080EF253B44.0-3082.1.1_-0.1.0_-3082.1.1_5.5.0.*0.000000018db3817a1435399aae88f1554855e4c2c911585a48fabdce545df48137ddd97a361e41fe.0.23.11*.2*.0400*.31152J.e.00000001488c285037f8b295b5c99cf758b86272c911585a0184359c5f76b837eb5e1ef304f3e53d.0.10*.131*.122*.122.0.0" msgID="858A8E3411EFFDC0123E0080EF757936"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nrr="52" nrc="44"&gt;&lt;pg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</si>
  <si>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1e97296e8e8e42b2b2c8d0fc677d4b7e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</si>
  <si>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ut="03/10/2025 15:25:28" si="2.0000000151469c5428f039fa1308c62f8167bdb373c3b29e1ea32fbca50502920012289078868d84d948a1e466414fe09f9b762fb0ae2e9514244fd8c74e8096faffb1d2cfd5dfce563b89ffc5e3c037f4a9ff780669b4303ceef715cde063822b7e7ca3fea08830485ee0f54b1794b977e3f9d41013410e4aad037d897ba58a256f84619c7c4468a948391db52738c023be7a59a95d9b00d9c793304d93c6655905.p.3082.0.1.Europe/Madrid.upriv*_1*_pidn2*_19*_session*-lat*_1.00000001c282967108497184eaea547403455459b5ee3e725dfe7da50f55532b2fdd9dff9edf1d5b7a494f09b8b35bd1f1c0b82100f96cd0.00000001fdaa5d35e0da2a5d76fc1cb12cbdfbf3b5ee3e72e449a13562455088e7695ef241bd811820119d79aec9c37260424e18beebe432.0.1.1.BDEbi.D066E1C611E6257C10D00080EF253B44.0-3082.1.1_-0.1.0_-3082.1.1_5.5.0.*0.000000018db3817a1435399aae88f1554855e4c2c911585a48fabdce545df48137ddd97a361e41fe.0.23.11*.2*.0400*.31152J.e.00000001488c285037f8b295b5c99cf758b86272c911585a0184359c5f76b837eb5e1ef304f3e53d.0.10*.131*.122*.122.0.0" msgID="E1D14D4D11EFFDC3123E0080EF655936"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rows="7" cols="11" /&gt;&lt;esdo ews="" ece="" ptn="" /&gt;&lt;/excel&gt;&lt;pgs&gt;&lt;pg rows="4" cols="9" nrr="104" nrc="189"&gt;&lt;pg /&gt;&lt;bls&gt;&lt;bl sr="1" sc="1" rfetch="4" cfetch="9" posid="1" darows="0" dacols="1"&gt;&lt;excel&gt;&lt;epo ews="Data 05_CONSEJO" ece="A1" enr="MSTR.Serie_AÑOS_calidad_REE_anual_por_sistema" ptn="" qtn="" rows="7" cols="11" /&gt;&lt;esdo ews="" ece="" ptn="" /&gt;&lt;/excel&gt;&lt;gridRng&gt;&lt;sect id="TITLE_AREA" rngprop="1:1:3:2" /&gt;&lt;sect id="ROWHEADERS_AREA" rngprop="4:1:4:2" /&gt;&lt;sect id="COLUMNHEADERS_AREA" rngprop="1:3:3:9" /&gt;&lt;sect id="DATA_AREA" rngprop="4:3:4:9"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</si>
</sst>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76" fontId="32" fillId="6" borderId="6" xfId="26" applyAlignment="1">
      <alignment horizontal="right" vertical="center"/>
    </xf>
    <xf numFmtId="178" fontId="32" fillId="6" borderId="6" xfId="28" applyAlignment="1">
      <alignment horizontal="right" vertical="center"/>
    </xf>
    <xf numFmtId="177" fontId="32" fillId="6" borderId="6" xfId="27" applyAlignment="1">
      <alignment horizontal="right" vertic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98.02</c:v>
                </c:pt>
                <c:pt idx="1">
                  <c:v>97.23</c:v>
                </c:pt>
                <c:pt idx="2">
                  <c:v>97.1</c:v>
                </c:pt>
                <c:pt idx="3">
                  <c:v>97.22</c:v>
                </c:pt>
                <c:pt idx="4">
                  <c:v>97.64</c:v>
                </c:pt>
                <c:pt idx="5">
                  <c:v>98.4</c:v>
                </c:pt>
                <c:pt idx="6">
                  <c:v>98.74</c:v>
                </c:pt>
                <c:pt idx="7">
                  <c:v>98.48</c:v>
                </c:pt>
                <c:pt idx="8">
                  <c:v>97.76</c:v>
                </c:pt>
                <c:pt idx="9">
                  <c:v>97.36</c:v>
                </c:pt>
                <c:pt idx="10">
                  <c:v>98.53</c:v>
                </c:pt>
                <c:pt idx="11">
                  <c:v>99</c:v>
                </c:pt>
                <c:pt idx="12">
                  <c:v>98.24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97.52</c:v>
                </c:pt>
                <c:pt idx="1">
                  <c:v>98.96</c:v>
                </c:pt>
                <c:pt idx="2">
                  <c:v>96.64</c:v>
                </c:pt>
                <c:pt idx="3">
                  <c:v>96.44</c:v>
                </c:pt>
                <c:pt idx="4">
                  <c:v>97.99</c:v>
                </c:pt>
                <c:pt idx="5">
                  <c:v>99.86</c:v>
                </c:pt>
                <c:pt idx="6">
                  <c:v>99.96</c:v>
                </c:pt>
                <c:pt idx="7">
                  <c:v>99.47</c:v>
                </c:pt>
                <c:pt idx="8">
                  <c:v>98.82</c:v>
                </c:pt>
                <c:pt idx="9">
                  <c:v>98.25</c:v>
                </c:pt>
                <c:pt idx="10">
                  <c:v>99.09</c:v>
                </c:pt>
                <c:pt idx="11">
                  <c:v>99.25</c:v>
                </c:pt>
                <c:pt idx="12">
                  <c:v>98.31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99.4</c:v>
                </c:pt>
                <c:pt idx="1">
                  <c:v>99.46</c:v>
                </c:pt>
                <c:pt idx="2">
                  <c:v>99.43</c:v>
                </c:pt>
                <c:pt idx="3">
                  <c:v>98.79</c:v>
                </c:pt>
                <c:pt idx="4">
                  <c:v>99.25</c:v>
                </c:pt>
                <c:pt idx="5">
                  <c:v>99.22</c:v>
                </c:pt>
                <c:pt idx="6">
                  <c:v>98.98</c:v>
                </c:pt>
                <c:pt idx="7">
                  <c:v>98.17</c:v>
                </c:pt>
                <c:pt idx="8">
                  <c:v>98.39</c:v>
                </c:pt>
                <c:pt idx="9">
                  <c:v>96.82</c:v>
                </c:pt>
                <c:pt idx="10">
                  <c:v>98.07</c:v>
                </c:pt>
                <c:pt idx="11">
                  <c:v>97.91</c:v>
                </c:pt>
                <c:pt idx="12">
                  <c:v>97.97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Febrero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Febrero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87" t="s">
        <v>12</v>
      </c>
      <c r="D7" s="15"/>
      <c r="E7" s="25"/>
      <c r="F7" s="26" t="s">
        <v>3</v>
      </c>
      <c r="G7" s="10"/>
      <c r="H7" s="85" t="s">
        <v>4</v>
      </c>
      <c r="I7" s="85"/>
      <c r="J7" s="85"/>
      <c r="K7" s="27"/>
    </row>
    <row r="8" spans="1:18" ht="12.75" customHeight="1">
      <c r="A8" s="4"/>
      <c r="B8" s="5"/>
      <c r="C8" s="87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22217.175999999996</v>
      </c>
      <c r="G9" s="35"/>
      <c r="H9" s="35">
        <f>SUM(H10:H12)</f>
        <v>19709.647210000003</v>
      </c>
      <c r="I9" s="35">
        <f>SUM(I10:I12)</f>
        <v>2015.7470000000001</v>
      </c>
      <c r="J9" s="35">
        <f>SUM(J10:J12)</f>
        <v>1751.2820000000002</v>
      </c>
      <c r="K9" s="35">
        <f>SUM(F9,H9:J9)</f>
        <v>45693.852210000005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22100.185999999998</v>
      </c>
      <c r="G10" s="37"/>
      <c r="H10" s="37">
        <v>18875.816040000002</v>
      </c>
      <c r="I10" s="37">
        <v>1141.6150000000002</v>
      </c>
      <c r="J10" s="37">
        <v>1379.9580000000001</v>
      </c>
      <c r="K10" s="37">
        <f>SUM(F10,H10:J10)</f>
        <v>43497.575039999996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597.83117000000004</v>
      </c>
      <c r="I12" s="49">
        <v>238.24399999999997</v>
      </c>
      <c r="J12" s="49">
        <v>326.72100000000006</v>
      </c>
      <c r="K12" s="49">
        <f>SUM(F12,H12:J12)</f>
        <v>1250.9361699999999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1786</v>
      </c>
      <c r="G13" s="39"/>
      <c r="H13" s="39">
        <v>3438</v>
      </c>
      <c r="I13" s="39">
        <v>721</v>
      </c>
      <c r="J13" s="39">
        <v>721</v>
      </c>
      <c r="K13" s="39">
        <f>SUM(F13:J13)</f>
        <v>6666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52</v>
      </c>
      <c r="F20" s="39">
        <v>2</v>
      </c>
      <c r="G20" s="39"/>
      <c r="H20" s="39">
        <v>10</v>
      </c>
      <c r="I20" s="39">
        <v>4</v>
      </c>
      <c r="J20" s="39">
        <v>2</v>
      </c>
      <c r="K20" s="39">
        <f>SUM(F20:J20)</f>
        <v>18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53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6" t="s">
        <v>13</v>
      </c>
      <c r="F23" s="86"/>
      <c r="G23" s="86"/>
      <c r="H23" s="86"/>
      <c r="I23" s="86"/>
      <c r="J23" s="86"/>
      <c r="K23" s="86"/>
    </row>
    <row r="24" spans="1:17" ht="12" customHeight="1">
      <c r="C24" s="13"/>
      <c r="E24" s="88" t="s">
        <v>30</v>
      </c>
      <c r="F24" s="88"/>
      <c r="G24" s="88"/>
      <c r="H24" s="88"/>
      <c r="I24" s="88"/>
      <c r="J24" s="88"/>
      <c r="K24" s="88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Febrero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89" t="s">
        <v>25</v>
      </c>
      <c r="D7" s="22"/>
      <c r="E7" s="60"/>
    </row>
    <row r="8" spans="2:11" s="19" customFormat="1" ht="12.75" customHeight="1">
      <c r="B8" s="18"/>
      <c r="C8" s="89"/>
      <c r="D8" s="22"/>
      <c r="E8" s="60"/>
    </row>
    <row r="9" spans="2:11" s="19" customFormat="1" ht="12.75" customHeight="1">
      <c r="B9" s="18"/>
      <c r="C9" s="89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Febrero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87" t="s">
        <v>27</v>
      </c>
      <c r="C7" s="63"/>
      <c r="D7" s="78" t="str">
        <f>'Data 1'!B16</f>
        <v>Febrero 2025</v>
      </c>
      <c r="E7" s="64" t="s">
        <v>15</v>
      </c>
    </row>
    <row r="8" spans="2:6" ht="12.75" customHeight="1">
      <c r="B8" s="87"/>
      <c r="C8" s="58" t="s">
        <v>24</v>
      </c>
      <c r="D8" s="58"/>
      <c r="E8" s="58"/>
    </row>
    <row r="9" spans="2:6" ht="12.75" customHeight="1">
      <c r="B9" s="87"/>
      <c r="C9" s="50" t="s">
        <v>16</v>
      </c>
      <c r="D9" s="51">
        <f>'Data 1'!M16</f>
        <v>73.95</v>
      </c>
      <c r="E9" s="51">
        <f>'Data 1'!P16</f>
        <v>105.64</v>
      </c>
      <c r="F9" s="46"/>
    </row>
    <row r="10" spans="2:6" ht="12.75" customHeight="1">
      <c r="B10" s="62"/>
      <c r="C10" s="52" t="s">
        <v>17</v>
      </c>
      <c r="D10" s="53">
        <f>'Data 1'!G16</f>
        <v>0.15912000000000001</v>
      </c>
      <c r="E10" s="53">
        <f>'Data 1'!J16</f>
        <v>0.222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1.363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5.48</v>
      </c>
      <c r="E15" s="55">
        <f>'Data 1'!R16</f>
        <v>5.48</v>
      </c>
    </row>
    <row r="16" spans="2:6" ht="12.75" customHeight="1">
      <c r="C16" s="56" t="s">
        <v>23</v>
      </c>
      <c r="D16" s="57">
        <f>'Data 1'!I16</f>
        <v>0.32600000000000001</v>
      </c>
      <c r="E16" s="57">
        <f>'Data 1'!L16</f>
        <v>0.32500000000000001</v>
      </c>
    </row>
    <row r="17" spans="3:5" ht="27.75" customHeight="1">
      <c r="C17" s="90" t="s">
        <v>18</v>
      </c>
      <c r="D17" s="90"/>
      <c r="E17" s="90"/>
    </row>
    <row r="18" spans="3:5" ht="12.75" customHeight="1">
      <c r="C18" s="90"/>
      <c r="D18" s="90"/>
      <c r="E18" s="9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D9" sqref="D9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1" t="s">
        <v>38</v>
      </c>
      <c r="E1" s="92"/>
      <c r="F1" s="93"/>
      <c r="G1" s="91" t="s">
        <v>39</v>
      </c>
      <c r="H1" s="92"/>
      <c r="I1" s="93"/>
      <c r="J1" s="91" t="s">
        <v>32</v>
      </c>
      <c r="K1" s="92"/>
      <c r="L1" s="93"/>
      <c r="M1" s="91" t="s">
        <v>40</v>
      </c>
      <c r="N1" s="92"/>
      <c r="O1" s="93"/>
      <c r="P1" s="91" t="s">
        <v>31</v>
      </c>
      <c r="Q1" s="92"/>
      <c r="R1" s="92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F</v>
      </c>
      <c r="B4" s="83" t="s">
        <v>41</v>
      </c>
      <c r="C4" s="83" t="s">
        <v>37</v>
      </c>
      <c r="D4" s="94">
        <v>98.02</v>
      </c>
      <c r="E4" s="94">
        <v>97.52</v>
      </c>
      <c r="F4" s="94">
        <v>99.4</v>
      </c>
      <c r="G4" s="95">
        <v>3.15E-3</v>
      </c>
      <c r="H4" s="95">
        <v>0</v>
      </c>
      <c r="I4" s="95">
        <v>8.6999999999999994E-2</v>
      </c>
      <c r="J4" s="95">
        <v>3.0000000000000001E-3</v>
      </c>
      <c r="K4" s="95">
        <v>0</v>
      </c>
      <c r="L4" s="95">
        <v>8.6999999999999994E-2</v>
      </c>
      <c r="M4" s="96">
        <v>1.45</v>
      </c>
      <c r="N4" s="96">
        <v>0</v>
      </c>
      <c r="O4" s="96">
        <v>1.46</v>
      </c>
      <c r="P4" s="96">
        <v>1.45</v>
      </c>
      <c r="Q4" s="96">
        <v>0</v>
      </c>
      <c r="R4" s="96">
        <v>1.46</v>
      </c>
    </row>
    <row r="5" spans="1:18">
      <c r="A5" s="79" t="str">
        <f t="shared" ref="A5:A16" si="0">MID(B5,1,1)</f>
        <v>M</v>
      </c>
      <c r="B5" s="83" t="s">
        <v>42</v>
      </c>
      <c r="C5" s="83" t="s">
        <v>37</v>
      </c>
      <c r="D5" s="94">
        <v>97.23</v>
      </c>
      <c r="E5" s="94">
        <v>98.96</v>
      </c>
      <c r="F5" s="94">
        <v>99.46</v>
      </c>
      <c r="G5" s="95">
        <v>2.47E-3</v>
      </c>
      <c r="H5" s="95">
        <v>0</v>
      </c>
      <c r="I5" s="95">
        <v>0</v>
      </c>
      <c r="J5" s="95">
        <v>6.0000000000000001E-3</v>
      </c>
      <c r="K5" s="95">
        <v>0</v>
      </c>
      <c r="L5" s="95">
        <v>8.7999999999999995E-2</v>
      </c>
      <c r="M5" s="96">
        <v>1.08</v>
      </c>
      <c r="N5" s="96">
        <v>0</v>
      </c>
      <c r="O5" s="96">
        <v>0</v>
      </c>
      <c r="P5" s="96">
        <v>2.5299999999999998</v>
      </c>
      <c r="Q5" s="96">
        <v>0</v>
      </c>
      <c r="R5" s="96">
        <v>1.46</v>
      </c>
    </row>
    <row r="6" spans="1:18">
      <c r="A6" s="79" t="str">
        <f t="shared" si="0"/>
        <v>A</v>
      </c>
      <c r="B6" s="83" t="s">
        <v>43</v>
      </c>
      <c r="C6" s="83" t="s">
        <v>37</v>
      </c>
      <c r="D6" s="94">
        <v>97.1</v>
      </c>
      <c r="E6" s="94">
        <v>96.64</v>
      </c>
      <c r="F6" s="94">
        <v>99.43</v>
      </c>
      <c r="G6" s="95">
        <v>0</v>
      </c>
      <c r="H6" s="95">
        <v>0</v>
      </c>
      <c r="I6" s="95">
        <v>0</v>
      </c>
      <c r="J6" s="95">
        <v>6.0000000000000001E-3</v>
      </c>
      <c r="K6" s="95">
        <v>0</v>
      </c>
      <c r="L6" s="95">
        <v>8.7999999999999995E-2</v>
      </c>
      <c r="M6" s="96">
        <v>0</v>
      </c>
      <c r="N6" s="96">
        <v>0</v>
      </c>
      <c r="O6" s="96">
        <v>0</v>
      </c>
      <c r="P6" s="96">
        <v>2.5299999999999998</v>
      </c>
      <c r="Q6" s="96">
        <v>0</v>
      </c>
      <c r="R6" s="96">
        <v>1.46</v>
      </c>
    </row>
    <row r="7" spans="1:18">
      <c r="A7" s="79" t="str">
        <f t="shared" si="0"/>
        <v>M</v>
      </c>
      <c r="B7" s="83" t="s">
        <v>44</v>
      </c>
      <c r="C7" s="83" t="s">
        <v>37</v>
      </c>
      <c r="D7" s="94">
        <v>97.22</v>
      </c>
      <c r="E7" s="94">
        <v>96.44</v>
      </c>
      <c r="F7" s="94">
        <v>98.79</v>
      </c>
      <c r="G7" s="95">
        <v>1.34E-3</v>
      </c>
      <c r="H7" s="95">
        <v>2.5000000000000001E-2</v>
      </c>
      <c r="I7" s="95">
        <v>0</v>
      </c>
      <c r="J7" s="95">
        <v>7.0000000000000001E-3</v>
      </c>
      <c r="K7" s="95">
        <v>2.7E-2</v>
      </c>
      <c r="L7" s="95">
        <v>8.8999999999999996E-2</v>
      </c>
      <c r="M7" s="96">
        <v>0.55000000000000004</v>
      </c>
      <c r="N7" s="96">
        <v>0.27</v>
      </c>
      <c r="O7" s="96">
        <v>0</v>
      </c>
      <c r="P7" s="96">
        <v>3.08</v>
      </c>
      <c r="Q7" s="96">
        <v>0.27</v>
      </c>
      <c r="R7" s="96">
        <v>1.46</v>
      </c>
    </row>
    <row r="8" spans="1:18">
      <c r="A8" s="79" t="str">
        <f t="shared" si="0"/>
        <v>J</v>
      </c>
      <c r="B8" s="83" t="s">
        <v>45</v>
      </c>
      <c r="C8" s="83" t="s">
        <v>37</v>
      </c>
      <c r="D8" s="94">
        <v>97.64</v>
      </c>
      <c r="E8" s="94">
        <v>97.99</v>
      </c>
      <c r="F8" s="94">
        <v>99.25</v>
      </c>
      <c r="G8" s="95">
        <v>1.11E-2</v>
      </c>
      <c r="H8" s="95">
        <v>0</v>
      </c>
      <c r="I8" s="95">
        <v>0</v>
      </c>
      <c r="J8" s="95">
        <v>1.7999999999999999E-2</v>
      </c>
      <c r="K8" s="95">
        <v>2.5999999999999999E-2</v>
      </c>
      <c r="L8" s="95">
        <v>8.8999999999999996E-2</v>
      </c>
      <c r="M8" s="96">
        <v>4.72</v>
      </c>
      <c r="N8" s="96">
        <v>0</v>
      </c>
      <c r="O8" s="96">
        <v>0</v>
      </c>
      <c r="P8" s="96">
        <v>7.8</v>
      </c>
      <c r="Q8" s="96">
        <v>0.27</v>
      </c>
      <c r="R8" s="96">
        <v>1.46</v>
      </c>
    </row>
    <row r="9" spans="1:18">
      <c r="A9" s="79" t="str">
        <f t="shared" si="0"/>
        <v>J</v>
      </c>
      <c r="B9" s="83" t="s">
        <v>46</v>
      </c>
      <c r="C9" s="83" t="s">
        <v>37</v>
      </c>
      <c r="D9" s="94">
        <v>98.4</v>
      </c>
      <c r="E9" s="94">
        <v>99.86</v>
      </c>
      <c r="F9" s="94">
        <v>99.22</v>
      </c>
      <c r="G9" s="95">
        <v>0</v>
      </c>
      <c r="H9" s="95">
        <v>0</v>
      </c>
      <c r="I9" s="95">
        <v>0</v>
      </c>
      <c r="J9" s="95">
        <v>1.7999999999999999E-2</v>
      </c>
      <c r="K9" s="95">
        <v>2.4E-2</v>
      </c>
      <c r="L9" s="95">
        <v>8.7999999999999995E-2</v>
      </c>
      <c r="M9" s="96">
        <v>0</v>
      </c>
      <c r="N9" s="96">
        <v>0</v>
      </c>
      <c r="O9" s="96">
        <v>0</v>
      </c>
      <c r="P9" s="96">
        <v>7.8</v>
      </c>
      <c r="Q9" s="96">
        <v>0.27</v>
      </c>
      <c r="R9" s="96">
        <v>1.46</v>
      </c>
    </row>
    <row r="10" spans="1:18">
      <c r="A10" s="79" t="str">
        <f t="shared" si="0"/>
        <v>A</v>
      </c>
      <c r="B10" s="83" t="s">
        <v>47</v>
      </c>
      <c r="C10" s="83" t="s">
        <v>37</v>
      </c>
      <c r="D10" s="94">
        <v>98.74</v>
      </c>
      <c r="E10" s="94">
        <v>99.96</v>
      </c>
      <c r="F10" s="94">
        <v>98.98</v>
      </c>
      <c r="G10" s="95">
        <v>1.39E-3</v>
      </c>
      <c r="H10" s="95">
        <v>0</v>
      </c>
      <c r="I10" s="95">
        <v>0</v>
      </c>
      <c r="J10" s="95">
        <v>1.9E-2</v>
      </c>
      <c r="K10" s="95">
        <v>2.3E-2</v>
      </c>
      <c r="L10" s="95">
        <v>8.6999999999999994E-2</v>
      </c>
      <c r="M10" s="96">
        <v>0.65</v>
      </c>
      <c r="N10" s="96">
        <v>0</v>
      </c>
      <c r="O10" s="96">
        <v>0</v>
      </c>
      <c r="P10" s="96">
        <v>8.4499999999999993</v>
      </c>
      <c r="Q10" s="96">
        <v>0.27</v>
      </c>
      <c r="R10" s="96">
        <v>1.46</v>
      </c>
    </row>
    <row r="11" spans="1:18">
      <c r="A11" s="79" t="str">
        <f t="shared" si="0"/>
        <v>S</v>
      </c>
      <c r="B11" s="83" t="s">
        <v>48</v>
      </c>
      <c r="C11" s="83" t="s">
        <v>37</v>
      </c>
      <c r="D11" s="94">
        <v>98.48</v>
      </c>
      <c r="E11" s="94">
        <v>99.47</v>
      </c>
      <c r="F11" s="94">
        <v>98.17</v>
      </c>
      <c r="G11" s="95">
        <v>7.2000000000000005E-4</v>
      </c>
      <c r="H11" s="95">
        <v>0</v>
      </c>
      <c r="I11" s="95">
        <v>0</v>
      </c>
      <c r="J11" s="95">
        <v>0.02</v>
      </c>
      <c r="K11" s="95">
        <v>2.3E-2</v>
      </c>
      <c r="L11" s="95">
        <v>8.6999999999999994E-2</v>
      </c>
      <c r="M11" s="96">
        <v>0.31</v>
      </c>
      <c r="N11" s="96">
        <v>0</v>
      </c>
      <c r="O11" s="96">
        <v>0</v>
      </c>
      <c r="P11" s="96">
        <v>8.76</v>
      </c>
      <c r="Q11" s="96">
        <v>0.27</v>
      </c>
      <c r="R11" s="96">
        <v>1.46</v>
      </c>
    </row>
    <row r="12" spans="1:18">
      <c r="A12" s="79" t="str">
        <f t="shared" si="0"/>
        <v>O</v>
      </c>
      <c r="B12" s="83" t="s">
        <v>49</v>
      </c>
      <c r="C12" s="83" t="s">
        <v>37</v>
      </c>
      <c r="D12" s="94">
        <v>97.76</v>
      </c>
      <c r="E12" s="94">
        <v>98.82</v>
      </c>
      <c r="F12" s="94">
        <v>98.39</v>
      </c>
      <c r="G12" s="95">
        <v>2.409E-2</v>
      </c>
      <c r="H12" s="95">
        <v>0</v>
      </c>
      <c r="I12" s="95">
        <v>3.6999999999999998E-2</v>
      </c>
      <c r="J12" s="95">
        <v>4.2999999999999997E-2</v>
      </c>
      <c r="K12" s="95">
        <v>2.3E-2</v>
      </c>
      <c r="L12" s="95">
        <v>0.125</v>
      </c>
      <c r="M12" s="96">
        <v>10.26</v>
      </c>
      <c r="N12" s="96">
        <v>0</v>
      </c>
      <c r="O12" s="96">
        <v>0.64</v>
      </c>
      <c r="P12" s="96">
        <v>19.02</v>
      </c>
      <c r="Q12" s="96">
        <v>0.27</v>
      </c>
      <c r="R12" s="96">
        <v>2.1</v>
      </c>
    </row>
    <row r="13" spans="1:18">
      <c r="A13" s="79" t="str">
        <f t="shared" si="0"/>
        <v>N</v>
      </c>
      <c r="B13" s="83" t="s">
        <v>50</v>
      </c>
      <c r="C13" s="83" t="s">
        <v>37</v>
      </c>
      <c r="D13" s="94">
        <v>97.36</v>
      </c>
      <c r="E13" s="94">
        <v>98.25</v>
      </c>
      <c r="F13" s="94">
        <v>96.82</v>
      </c>
      <c r="G13" s="95">
        <v>8.0999999999999996E-3</v>
      </c>
      <c r="H13" s="95">
        <v>0</v>
      </c>
      <c r="I13" s="95">
        <v>0</v>
      </c>
      <c r="J13" s="95">
        <v>5.0999999999999997E-2</v>
      </c>
      <c r="K13" s="95">
        <v>2.3E-2</v>
      </c>
      <c r="L13" s="95">
        <v>0.124</v>
      </c>
      <c r="M13" s="96">
        <v>3.51</v>
      </c>
      <c r="N13" s="96">
        <v>0</v>
      </c>
      <c r="O13" s="96">
        <v>0</v>
      </c>
      <c r="P13" s="96">
        <v>22.53</v>
      </c>
      <c r="Q13" s="96">
        <v>0.27</v>
      </c>
      <c r="R13" s="96">
        <v>2.1</v>
      </c>
    </row>
    <row r="14" spans="1:18">
      <c r="A14" s="79" t="str">
        <f t="shared" si="0"/>
        <v>D</v>
      </c>
      <c r="B14" s="83" t="s">
        <v>51</v>
      </c>
      <c r="C14" s="83" t="s">
        <v>37</v>
      </c>
      <c r="D14" s="94">
        <v>98.53</v>
      </c>
      <c r="E14" s="94">
        <v>99.09</v>
      </c>
      <c r="F14" s="94">
        <v>98.07</v>
      </c>
      <c r="G14" s="95">
        <v>1.523E-2</v>
      </c>
      <c r="H14" s="95">
        <v>0</v>
      </c>
      <c r="I14" s="95">
        <v>0</v>
      </c>
      <c r="J14" s="95">
        <v>6.7000000000000004E-2</v>
      </c>
      <c r="K14" s="95">
        <v>2.3E-2</v>
      </c>
      <c r="L14" s="95">
        <v>0.124</v>
      </c>
      <c r="M14" s="96">
        <v>6.96</v>
      </c>
      <c r="N14" s="96">
        <v>0</v>
      </c>
      <c r="O14" s="96">
        <v>0</v>
      </c>
      <c r="P14" s="96">
        <v>29.49</v>
      </c>
      <c r="Q14" s="96">
        <v>0.27</v>
      </c>
      <c r="R14" s="96">
        <v>2.1</v>
      </c>
    </row>
    <row r="15" spans="1:18">
      <c r="A15" s="79" t="str">
        <f t="shared" si="0"/>
        <v>E</v>
      </c>
      <c r="B15" s="83" t="s">
        <v>54</v>
      </c>
      <c r="C15" s="83" t="s">
        <v>37</v>
      </c>
      <c r="D15" s="94">
        <v>99</v>
      </c>
      <c r="E15" s="94">
        <v>99.25</v>
      </c>
      <c r="F15" s="94">
        <v>97.91</v>
      </c>
      <c r="G15" s="95">
        <v>6.5320000000000003E-2</v>
      </c>
      <c r="H15" s="95">
        <v>1.3759999999999999</v>
      </c>
      <c r="I15" s="95">
        <v>0</v>
      </c>
      <c r="J15" s="95">
        <v>6.5000000000000002E-2</v>
      </c>
      <c r="K15" s="95">
        <v>1.3759999999999999</v>
      </c>
      <c r="L15" s="95">
        <v>0</v>
      </c>
      <c r="M15" s="96">
        <v>31.69</v>
      </c>
      <c r="N15" s="96">
        <v>14.15</v>
      </c>
      <c r="O15" s="96">
        <v>0</v>
      </c>
      <c r="P15" s="96">
        <v>31.69</v>
      </c>
      <c r="Q15" s="96">
        <v>14.15</v>
      </c>
      <c r="R15" s="96">
        <v>0</v>
      </c>
    </row>
    <row r="16" spans="1:18">
      <c r="A16" s="79" t="str">
        <f t="shared" si="0"/>
        <v>F</v>
      </c>
      <c r="B16" s="83" t="s">
        <v>55</v>
      </c>
      <c r="C16" s="83" t="s">
        <v>37</v>
      </c>
      <c r="D16" s="94">
        <v>98.24</v>
      </c>
      <c r="E16" s="94">
        <v>98.31</v>
      </c>
      <c r="F16" s="94">
        <v>97.97</v>
      </c>
      <c r="G16" s="95">
        <v>0.15912000000000001</v>
      </c>
      <c r="H16" s="95">
        <v>0</v>
      </c>
      <c r="I16" s="95">
        <v>0.32600000000000001</v>
      </c>
      <c r="J16" s="95">
        <v>0.222</v>
      </c>
      <c r="K16" s="95">
        <v>1.363</v>
      </c>
      <c r="L16" s="95">
        <v>0.32500000000000001</v>
      </c>
      <c r="M16" s="96">
        <v>73.95</v>
      </c>
      <c r="N16" s="96">
        <v>0</v>
      </c>
      <c r="O16" s="96">
        <v>5.48</v>
      </c>
      <c r="P16" s="96">
        <v>105.64</v>
      </c>
      <c r="Q16" s="96">
        <v>14.15</v>
      </c>
      <c r="R16" s="96">
        <v>5.48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56</v>
      </c>
    </row>
    <row r="3" spans="1:2">
      <c r="A3" t="s">
        <v>58</v>
      </c>
    </row>
    <row r="4" spans="1:2">
      <c r="A4" t="s">
        <v>57</v>
      </c>
    </row>
    <row r="5" spans="1:2">
      <c r="A5" t="s">
        <v>61</v>
      </c>
    </row>
    <row r="6" spans="1:2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2025-03-10T15:31:31Z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