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DIC\INF_ELABORADA\"/>
    </mc:Choice>
  </mc:AlternateContent>
  <xr:revisionPtr revIDLastSave="0" documentId="8_{9A980985-1182-4F4E-8986-C0F17D52B3E7}" xr6:coauthVersionLast="47" xr6:coauthVersionMax="47" xr10:uidLastSave="{00000000-0000-0000-0000-000000000000}"/>
  <bookViews>
    <workbookView xWindow="3285" yWindow="3285" windowWidth="21735" windowHeight="12075" tabRatio="907" activeTab="4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<sst xmlns="http://schemas.openxmlformats.org/spreadsheetml/2006/main" count="106" uniqueCount="61">
  <si>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</si>
  <si>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</si>
  <si>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</si>
  <si>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</si>
  <si>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</si>
  <si>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</si>
  <si>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</si>
  <si>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</si>
  <si>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</si>
  <si>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</si>
  <si>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</si>
  <si>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</si>
  <si>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</si>
  <si>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</si>
  <si>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</si>
  <si>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</si>
  <si>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</si>
  <si>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</si>
  <si>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</si>
  <si>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</si>
  <si>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</si>
  <si>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</si>
  <si>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</si>
  <si>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</si>
  <si>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</si>
  <si>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</si>
  <si>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</si>
  <si>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</si>
  <si>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</si>
  <si>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</si>
  <si>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</si>
  <si>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</si>
  <si>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</si>
  <si>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</si>
  <si>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</si>
  <si>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</si>
  <si>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</si>
  <si>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</si>
  <si>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</si>
  <si>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</si>
  <si>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</si>
  <si>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</si>
  <si>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</si>
  <si>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</si>
  <si>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</si>
  <si>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</si>
  <si>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</si>
  <si>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</si>
  <si>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</si>
  <si>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</si>
  <si>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</si>
  <si>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</si>
  <si>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</si>
  <si>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ut="01/10/2025 13:19:26" si="2.000000015ec15f74e62613d79307ea6f56905a69e24f98fa1f083d43dc96c2b4f72e0fe9c74fb233031c84caf8208989bfaca956f100706a7ac13c785b4c2e4b100fb757d488df5ddc5160dc0a8e4c06f96f36cf9dfb53fe5c8119598dacf6bba0ab8a6c5f5524719b6582be5b3e9d232e912d56ba3338b3af3fae509ca73bd74ac8899dbbd9fa52718853d7330b2c8037472302320610783fc0aba283c51950016b.p.3082.0.1.Europe/Madrid.upriv*_1*_pidn2*_3*_session*-lat*_1.000000010672f13e72e822f36710fb9505f2a4d7b5ee3e7226e6b2fddc6e21124092e97d1a7d0768babdf2895537009ee3ea2f8c1f66afcf.00000001590a1f23e7de22ce75b12c642725bb3db5ee3e722d8d275312d0cd3330d2e15bb3224773d64cb34d447f14f64338a1c428bff1e9.0.1.1.BDEbi.D066E1C611E6257C10D00080EF253B44.0-3082.1.1_-0.1.0_-3082.1.1_5.5.0.*0.00000001c675f14077b80e15c23aa0fd74227978c911585a0c1912066f8054f4de1e3383b6a5aa75.0.23.11*.2*.0400*.31152J.e.00000001531f2a487beb0306368737011b825896c911585a7dddee9d0909694dbb277a14406d0325.0.10*.131*.122*.122.0.0" msgID="8102166511EFCF55123E0080EF451936"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nrr="75" nrc="135"&gt;&lt;pg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</si>
  <si>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Diciembre 2024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</si>
  <si>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ut="01/10/2025 13:20:12" si="2.000000015ec15f74e62613d79307ea6f56905a69e24f98fa1f083d43dc96c2b4f72e0fe9c74fb233031c84caf8208989bfaca956f100706a7ac13c785b4c2e4b100fb757d488df5ddc5160dc0a8e4c06f96f36cf9dfb53fe5c8119598dacf6bba0ab8a6c5f5524719b6582be5b3e9d232e912d56ba3338b3af3fae509ca73bd74ac8899dbbd9fa52718853d7330b2c8037472302320610783fc0aba283c51950016b.p.3082.0.1.Europe/Madrid.upriv*_1*_pidn2*_3*_session*-lat*_1.000000010672f13e72e822f36710fb9505f2a4d7b5ee3e7226e6b2fddc6e21124092e97d1a7d0768babdf2895537009ee3ea2f8c1f66afcf.00000001590a1f23e7de22ce75b12c642725bb3db5ee3e722d8d275312d0cd3330d2e15bb3224773d64cb34d447f14f64338a1c428bff1e9.0.1.1.BDEbi.D066E1C611E6257C10D00080EF253B44.0-3082.1.1_-0.1.0_-3082.1.1_5.5.0.*0.00000001c675f14077b80e15c23aa0fd74227978c911585a0c1912066f8054f4de1e3383b6a5aa75.0.23.11*.2*.0400*.31152J.e.00000001531f2a487beb0306368737011b825896c911585a7dddee9d0909694dbb277a14406d0325.0.10*.131*.122*.122.0.0" msgID="9863134F11EFCF55123E0080EFA5DA39"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nrr="4194" nrc="1150"&gt;&lt;pg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</si>
  <si>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ut="01/10/2025 13:20:17" si="2.000000015ec15f74e62613d79307ea6f56905a69e24f98fa1f083d43dc96c2b4f72e0fe9c74fb233031c84caf8208989bfaca956f100706a7ac13c785b4c2e4b100fb757d488df5ddc5160dc0a8e4c06f96f36cf9dfb53fe5c8119598dacf6bba0ab8a6c5f5524719b6582be5b3e9d232e912d56ba3338b3af3fae509ca73bd74ac8899dbbd9fa52718853d7330b2c8037472302320610783fc0aba283c51950016b.p.3082.0.1.Europe/Madrid.upriv*_1*_pidn2*_3*_session*-lat*_1.000000010672f13e72e822f36710fb9505f2a4d7b5ee3e7226e6b2fddc6e21124092e97d1a7d0768babdf2895537009ee3ea2f8c1f66afcf.00000001590a1f23e7de22ce75b12c642725bb3db5ee3e722d8d275312d0cd3330d2e15bb3224773d64cb34d447f14f64338a1c428bff1e9.0.1.1.BDEbi.D066E1C611E6257C10D00080EF253B44.0-3082.1.1_-0.1.0_-3082.1.1_5.5.0.*0.00000001c675f14077b80e15c23aa0fd74227978c911585a0c1912066f8054f4de1e3383b6a5aa75.0.23.11*.2*.0400*.31152J.e.00000001531f2a487beb0306368737011b825896c911585a7dddee9d0909694dbb277a14406d0325.0.10*.131*.122*.122.0.0" msgID="984829B211EFCF55123E0080EF15BA38"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nrr="1414" nrc="1710"&gt;&lt;pg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</si>
  <si>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31f4db3e6d284a1a9521f3b17bd7e247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</si>
  <si>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ut="01/10/2025 13:20:22" si="2.000000015ec15f74e62613d79307ea6f56905a69e24f98fa1f083d43dc96c2b4f72e0fe9c74fb233031c84caf8208989bfaca956f100706a7ac13c785b4c2e4b100fb757d488df5ddc5160dc0a8e4c06f96f36cf9dfb53fe5c8119598dacf6bba0ab8a6c5f5524719b6582be5b3e9d232e912d56ba3338b3af3fae509ca73bd74ac8899dbbd9fa52718853d7330b2c8037472302320610783fc0aba283c51950016b.p.3082.0.1.Europe/Madrid.upriv*_1*_pidn2*_3*_session*-lat*_1.000000010672f13e72e822f36710fb9505f2a4d7b5ee3e7226e6b2fddc6e21124092e97d1a7d0768babdf2895537009ee3ea2f8c1f66afcf.00000001590a1f23e7de22ce75b12c642725bb3db5ee3e722d8d275312d0cd3330d2e15bb3224773d64cb34d447f14f64338a1c428bff1e9.0.1.1.BDEbi.D066E1C611E6257C10D00080EF253B44.0-3082.1.1_-0.1.0_-3082.1.1_5.5.0.*0.00000001c675f14077b80e15c23aa0fd74227978c911585a0c1912066f8054f4de1e3383b6a5aa75.0.23.11*.2*.0400*.31152J.e.00000001531f2a487beb0306368737011b825896c911585a7dddee9d0909694dbb277a14406d0325.0.10*.131*.122*.122.0.0" msgID="9848AC5D11EFCF55123E0080EF553A38"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nrr="4209" nrc="1150"&gt;&lt;pg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</si>
  <si>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Capacidad dinámica de línea (DLR)</t>
  </si>
  <si>
    <t>Compensadores estáticos (MVAr)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</si>
</sst>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176" fontId="32" fillId="6" borderId="6" xfId="26" applyAlignment="1">
      <alignment horizontal="right" vertical="center"/>
    </xf>
    <xf numFmtId="178" fontId="32" fillId="6" borderId="6" xfId="28" applyAlignment="1">
      <alignment horizontal="right" vertical="center"/>
    </xf>
    <xf numFmtId="177" fontId="32" fillId="6" borderId="6" xfId="27" applyAlignment="1">
      <alignment horizontal="righ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F3F3F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98.17</c:v>
                </c:pt>
                <c:pt idx="1">
                  <c:v>98.91</c:v>
                </c:pt>
                <c:pt idx="2">
                  <c:v>97.94</c:v>
                </c:pt>
                <c:pt idx="3">
                  <c:v>97.1</c:v>
                </c:pt>
                <c:pt idx="4">
                  <c:v>96.94</c:v>
                </c:pt>
                <c:pt idx="5">
                  <c:v>97.14</c:v>
                </c:pt>
                <c:pt idx="6">
                  <c:v>97.72</c:v>
                </c:pt>
                <c:pt idx="7">
                  <c:v>98.46</c:v>
                </c:pt>
                <c:pt idx="8">
                  <c:v>98.72</c:v>
                </c:pt>
                <c:pt idx="9">
                  <c:v>98.47</c:v>
                </c:pt>
                <c:pt idx="10">
                  <c:v>97.77</c:v>
                </c:pt>
                <c:pt idx="11">
                  <c:v>97.42</c:v>
                </c:pt>
                <c:pt idx="12">
                  <c:v>98.67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97.63</c:v>
                </c:pt>
                <c:pt idx="1">
                  <c:v>99.29</c:v>
                </c:pt>
                <c:pt idx="2">
                  <c:v>97.52</c:v>
                </c:pt>
                <c:pt idx="3">
                  <c:v>98.97</c:v>
                </c:pt>
                <c:pt idx="4">
                  <c:v>96.64</c:v>
                </c:pt>
                <c:pt idx="5">
                  <c:v>96.43</c:v>
                </c:pt>
                <c:pt idx="6">
                  <c:v>98</c:v>
                </c:pt>
                <c:pt idx="7">
                  <c:v>99.86</c:v>
                </c:pt>
                <c:pt idx="8">
                  <c:v>99.95</c:v>
                </c:pt>
                <c:pt idx="9">
                  <c:v>99.47</c:v>
                </c:pt>
                <c:pt idx="10">
                  <c:v>98.81</c:v>
                </c:pt>
                <c:pt idx="11">
                  <c:v>98.26</c:v>
                </c:pt>
                <c:pt idx="12">
                  <c:v>99.09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99.8</c:v>
                </c:pt>
                <c:pt idx="1">
                  <c:v>99.66</c:v>
                </c:pt>
                <c:pt idx="2">
                  <c:v>99.4</c:v>
                </c:pt>
                <c:pt idx="3">
                  <c:v>99.37</c:v>
                </c:pt>
                <c:pt idx="4">
                  <c:v>99.44</c:v>
                </c:pt>
                <c:pt idx="5">
                  <c:v>98.85</c:v>
                </c:pt>
                <c:pt idx="6">
                  <c:v>99.14</c:v>
                </c:pt>
                <c:pt idx="7">
                  <c:v>99.35</c:v>
                </c:pt>
                <c:pt idx="8">
                  <c:v>98.9</c:v>
                </c:pt>
                <c:pt idx="9">
                  <c:v>98.05</c:v>
                </c:pt>
                <c:pt idx="10">
                  <c:v>98.64</c:v>
                </c:pt>
                <c:pt idx="11">
                  <c:v>96.8</c:v>
                </c:pt>
                <c:pt idx="12">
                  <c:v>98.29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E19" sqref="E19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Diciembre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Diciembre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22215.659999999996</v>
      </c>
      <c r="G9" s="35"/>
      <c r="H9" s="35">
        <f>SUM(H10:H12)</f>
        <v>19672.122210000001</v>
      </c>
      <c r="I9" s="35">
        <f>SUM(I10:I12)</f>
        <v>1987.5469999999998</v>
      </c>
      <c r="J9" s="35">
        <f>SUM(J10:J12)</f>
        <v>1751.2700000000002</v>
      </c>
      <c r="K9" s="35">
        <f>SUM(F9,H9:J9)</f>
        <v>45626.599209999993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22098.67</v>
      </c>
      <c r="G10" s="37"/>
      <c r="H10" s="37">
        <v>18840.529040000001</v>
      </c>
      <c r="I10" s="37">
        <v>1113.415</v>
      </c>
      <c r="J10" s="37">
        <v>1379.9580000000001</v>
      </c>
      <c r="K10" s="37">
        <f>SUM(F10,H10:J10)</f>
        <v>43432.572039999999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595.59316999999999</v>
      </c>
      <c r="I12" s="49">
        <v>238.24399999999997</v>
      </c>
      <c r="J12" s="49">
        <v>326.70900000000006</v>
      </c>
      <c r="K12" s="49">
        <f>SUM(F12,H12:J12)</f>
        <v>1248.6861699999999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1783</v>
      </c>
      <c r="G13" s="39"/>
      <c r="H13" s="39">
        <v>3437</v>
      </c>
      <c r="I13" s="39">
        <v>721</v>
      </c>
      <c r="J13" s="39">
        <v>721</v>
      </c>
      <c r="K13" s="39">
        <f>SUM(F13:J13)</f>
        <v>6662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59</v>
      </c>
      <c r="F20" s="39">
        <v>2</v>
      </c>
      <c r="G20" s="39"/>
      <c r="H20" s="39">
        <v>10</v>
      </c>
      <c r="I20" s="39">
        <v>4</v>
      </c>
      <c r="J20" s="39">
        <v>2</v>
      </c>
      <c r="K20" s="39">
        <f>SUM(F20:J20)</f>
        <v>18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60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3" sqref="H13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Diciembre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Diciembre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Diciembre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6.96</v>
      </c>
      <c r="E9" s="51">
        <f>'Data 1'!P16</f>
        <v>29.49</v>
      </c>
      <c r="F9" s="46"/>
    </row>
    <row r="10" spans="2:6" ht="12.75" customHeight="1">
      <c r="B10" s="62"/>
      <c r="C10" s="52" t="s">
        <v>17</v>
      </c>
      <c r="D10" s="53">
        <f>'Data 1'!G16</f>
        <v>1.536E-2</v>
      </c>
      <c r="E10" s="53">
        <f>'Data 1'!J16</f>
        <v>6.7000000000000004E-2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2.4E-2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2.1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0.126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tabSelected="1" showOutlineSymbols="0" zoomScaleNormal="100" workbookViewId="0">
      <selection activeCell="G18" sqref="G18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D</v>
      </c>
      <c r="B4" s="83" t="s">
        <v>41</v>
      </c>
      <c r="C4" s="83" t="s">
        <v>37</v>
      </c>
      <c r="D4" s="84">
        <v>98.17</v>
      </c>
      <c r="E4" s="84">
        <v>97.63</v>
      </c>
      <c r="F4" s="84">
        <v>99.8</v>
      </c>
      <c r="G4" s="85">
        <v>0</v>
      </c>
      <c r="H4" s="85">
        <v>0</v>
      </c>
      <c r="I4" s="85">
        <v>0.67600000000000005</v>
      </c>
      <c r="J4" s="85">
        <v>0.29299999999999998</v>
      </c>
      <c r="K4" s="85">
        <v>0.627</v>
      </c>
      <c r="L4" s="85">
        <v>1.4419999999999999</v>
      </c>
      <c r="M4" s="86">
        <v>0</v>
      </c>
      <c r="N4" s="86">
        <v>0</v>
      </c>
      <c r="O4" s="86">
        <v>11.35</v>
      </c>
      <c r="P4" s="86">
        <v>127.88</v>
      </c>
      <c r="Q4" s="86">
        <v>7.16</v>
      </c>
      <c r="R4" s="86">
        <v>24.05</v>
      </c>
    </row>
    <row r="5" spans="1:18">
      <c r="A5" s="79" t="str">
        <f t="shared" ref="A5:A16" si="0">MID(B5,1,1)</f>
        <v>E</v>
      </c>
      <c r="B5" s="83" t="s">
        <v>42</v>
      </c>
      <c r="C5" s="83" t="s">
        <v>37</v>
      </c>
      <c r="D5" s="84">
        <v>98.91</v>
      </c>
      <c r="E5" s="84">
        <v>99.29</v>
      </c>
      <c r="F5" s="84">
        <v>99.66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6">
        <v>0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</row>
    <row r="6" spans="1:18">
      <c r="A6" s="79" t="str">
        <f t="shared" si="0"/>
        <v>F</v>
      </c>
      <c r="B6" s="83" t="s">
        <v>43</v>
      </c>
      <c r="C6" s="83" t="s">
        <v>37</v>
      </c>
      <c r="D6" s="84">
        <v>97.94</v>
      </c>
      <c r="E6" s="84">
        <v>97.52</v>
      </c>
      <c r="F6" s="84">
        <v>99.4</v>
      </c>
      <c r="G6" s="85">
        <v>3.1800000000000001E-3</v>
      </c>
      <c r="H6" s="85">
        <v>0</v>
      </c>
      <c r="I6" s="85">
        <v>8.7999999999999995E-2</v>
      </c>
      <c r="J6" s="85">
        <v>3.0000000000000001E-3</v>
      </c>
      <c r="K6" s="85">
        <v>0</v>
      </c>
      <c r="L6" s="85">
        <v>8.7999999999999995E-2</v>
      </c>
      <c r="M6" s="86">
        <v>1.45</v>
      </c>
      <c r="N6" s="86">
        <v>0</v>
      </c>
      <c r="O6" s="86">
        <v>1.46</v>
      </c>
      <c r="P6" s="86">
        <v>1.45</v>
      </c>
      <c r="Q6" s="86">
        <v>0</v>
      </c>
      <c r="R6" s="86">
        <v>1.46</v>
      </c>
    </row>
    <row r="7" spans="1:18">
      <c r="A7" s="79" t="str">
        <f t="shared" si="0"/>
        <v>M</v>
      </c>
      <c r="B7" s="83" t="s">
        <v>44</v>
      </c>
      <c r="C7" s="83" t="s">
        <v>37</v>
      </c>
      <c r="D7" s="84">
        <v>97.1</v>
      </c>
      <c r="E7" s="84">
        <v>98.97</v>
      </c>
      <c r="F7" s="84">
        <v>99.37</v>
      </c>
      <c r="G7" s="85">
        <v>2.49E-3</v>
      </c>
      <c r="H7" s="85">
        <v>0</v>
      </c>
      <c r="I7" s="85">
        <v>0</v>
      </c>
      <c r="J7" s="85">
        <v>6.0000000000000001E-3</v>
      </c>
      <c r="K7" s="85">
        <v>0</v>
      </c>
      <c r="L7" s="85">
        <v>8.8999999999999996E-2</v>
      </c>
      <c r="M7" s="86">
        <v>1.08</v>
      </c>
      <c r="N7" s="86">
        <v>0</v>
      </c>
      <c r="O7" s="86">
        <v>0</v>
      </c>
      <c r="P7" s="86">
        <v>2.5299999999999998</v>
      </c>
      <c r="Q7" s="86">
        <v>0</v>
      </c>
      <c r="R7" s="86">
        <v>1.46</v>
      </c>
    </row>
    <row r="8" spans="1:18">
      <c r="A8" s="79" t="str">
        <f t="shared" si="0"/>
        <v>A</v>
      </c>
      <c r="B8" s="83" t="s">
        <v>45</v>
      </c>
      <c r="C8" s="83" t="s">
        <v>37</v>
      </c>
      <c r="D8" s="84">
        <v>96.94</v>
      </c>
      <c r="E8" s="84">
        <v>96.64</v>
      </c>
      <c r="F8" s="84">
        <v>99.44</v>
      </c>
      <c r="G8" s="85">
        <v>0</v>
      </c>
      <c r="H8" s="85">
        <v>0</v>
      </c>
      <c r="I8" s="85">
        <v>0</v>
      </c>
      <c r="J8" s="85">
        <v>6.0000000000000001E-3</v>
      </c>
      <c r="K8" s="85">
        <v>0</v>
      </c>
      <c r="L8" s="85">
        <v>8.8999999999999996E-2</v>
      </c>
      <c r="M8" s="86">
        <v>0</v>
      </c>
      <c r="N8" s="86">
        <v>0</v>
      </c>
      <c r="O8" s="86">
        <v>0</v>
      </c>
      <c r="P8" s="86">
        <v>2.5299999999999998</v>
      </c>
      <c r="Q8" s="86">
        <v>0</v>
      </c>
      <c r="R8" s="86">
        <v>1.46</v>
      </c>
    </row>
    <row r="9" spans="1:18">
      <c r="A9" s="79" t="str">
        <f t="shared" si="0"/>
        <v>M</v>
      </c>
      <c r="B9" s="83" t="s">
        <v>46</v>
      </c>
      <c r="C9" s="83" t="s">
        <v>37</v>
      </c>
      <c r="D9" s="84">
        <v>97.14</v>
      </c>
      <c r="E9" s="84">
        <v>96.43</v>
      </c>
      <c r="F9" s="84">
        <v>98.85</v>
      </c>
      <c r="G9" s="85">
        <v>1.3500000000000001E-3</v>
      </c>
      <c r="H9" s="85">
        <v>2.5000000000000001E-2</v>
      </c>
      <c r="I9" s="85">
        <v>0</v>
      </c>
      <c r="J9" s="85">
        <v>7.0000000000000001E-3</v>
      </c>
      <c r="K9" s="85">
        <v>2.7E-2</v>
      </c>
      <c r="L9" s="85">
        <v>0.09</v>
      </c>
      <c r="M9" s="86">
        <v>0.55000000000000004</v>
      </c>
      <c r="N9" s="86">
        <v>0.27</v>
      </c>
      <c r="O9" s="86">
        <v>0</v>
      </c>
      <c r="P9" s="86">
        <v>3.08</v>
      </c>
      <c r="Q9" s="86">
        <v>0.27</v>
      </c>
      <c r="R9" s="86">
        <v>1.46</v>
      </c>
    </row>
    <row r="10" spans="1:18">
      <c r="A10" s="79" t="str">
        <f t="shared" si="0"/>
        <v>J</v>
      </c>
      <c r="B10" s="83" t="s">
        <v>47</v>
      </c>
      <c r="C10" s="83" t="s">
        <v>37</v>
      </c>
      <c r="D10" s="84">
        <v>97.72</v>
      </c>
      <c r="E10" s="84">
        <v>98</v>
      </c>
      <c r="F10" s="84">
        <v>99.14</v>
      </c>
      <c r="G10" s="85">
        <v>1.119E-2</v>
      </c>
      <c r="H10" s="85">
        <v>0</v>
      </c>
      <c r="I10" s="85">
        <v>0</v>
      </c>
      <c r="J10" s="85">
        <v>1.7999999999999999E-2</v>
      </c>
      <c r="K10" s="85">
        <v>2.5999999999999999E-2</v>
      </c>
      <c r="L10" s="85">
        <v>0.09</v>
      </c>
      <c r="M10" s="86">
        <v>4.72</v>
      </c>
      <c r="N10" s="86">
        <v>0</v>
      </c>
      <c r="O10" s="86">
        <v>0</v>
      </c>
      <c r="P10" s="86">
        <v>7.8</v>
      </c>
      <c r="Q10" s="86">
        <v>0.27</v>
      </c>
      <c r="R10" s="86">
        <v>1.46</v>
      </c>
    </row>
    <row r="11" spans="1:18">
      <c r="A11" s="79" t="str">
        <f t="shared" si="0"/>
        <v>J</v>
      </c>
      <c r="B11" s="83" t="s">
        <v>48</v>
      </c>
      <c r="C11" s="83" t="s">
        <v>37</v>
      </c>
      <c r="D11" s="84">
        <v>98.46</v>
      </c>
      <c r="E11" s="84">
        <v>99.86</v>
      </c>
      <c r="F11" s="84">
        <v>99.35</v>
      </c>
      <c r="G11" s="85">
        <v>0</v>
      </c>
      <c r="H11" s="85">
        <v>0</v>
      </c>
      <c r="I11" s="85">
        <v>0</v>
      </c>
      <c r="J11" s="85">
        <v>1.7999999999999999E-2</v>
      </c>
      <c r="K11" s="85">
        <v>2.4E-2</v>
      </c>
      <c r="L11" s="85">
        <v>8.8999999999999996E-2</v>
      </c>
      <c r="M11" s="86">
        <v>0</v>
      </c>
      <c r="N11" s="86">
        <v>0</v>
      </c>
      <c r="O11" s="86">
        <v>0</v>
      </c>
      <c r="P11" s="86">
        <v>7.8</v>
      </c>
      <c r="Q11" s="86">
        <v>0.27</v>
      </c>
      <c r="R11" s="86">
        <v>1.46</v>
      </c>
    </row>
    <row r="12" spans="1:18">
      <c r="A12" s="79" t="str">
        <f t="shared" si="0"/>
        <v>A</v>
      </c>
      <c r="B12" s="83" t="s">
        <v>49</v>
      </c>
      <c r="C12" s="83" t="s">
        <v>37</v>
      </c>
      <c r="D12" s="84">
        <v>98.72</v>
      </c>
      <c r="E12" s="84">
        <v>99.95</v>
      </c>
      <c r="F12" s="84">
        <v>98.9</v>
      </c>
      <c r="G12" s="85">
        <v>1.4E-3</v>
      </c>
      <c r="H12" s="85">
        <v>0</v>
      </c>
      <c r="I12" s="85">
        <v>0</v>
      </c>
      <c r="J12" s="85">
        <v>1.9E-2</v>
      </c>
      <c r="K12" s="85">
        <v>2.3E-2</v>
      </c>
      <c r="L12" s="85">
        <v>8.7999999999999995E-2</v>
      </c>
      <c r="M12" s="86">
        <v>0.65</v>
      </c>
      <c r="N12" s="86">
        <v>0</v>
      </c>
      <c r="O12" s="86">
        <v>0</v>
      </c>
      <c r="P12" s="86">
        <v>8.4499999999999993</v>
      </c>
      <c r="Q12" s="86">
        <v>0.27</v>
      </c>
      <c r="R12" s="86">
        <v>1.46</v>
      </c>
    </row>
    <row r="13" spans="1:18">
      <c r="A13" s="79" t="str">
        <f t="shared" si="0"/>
        <v>S</v>
      </c>
      <c r="B13" s="83" t="s">
        <v>50</v>
      </c>
      <c r="C13" s="83" t="s">
        <v>37</v>
      </c>
      <c r="D13" s="84">
        <v>98.47</v>
      </c>
      <c r="E13" s="84">
        <v>99.47</v>
      </c>
      <c r="F13" s="84">
        <v>98.05</v>
      </c>
      <c r="G13" s="85">
        <v>7.2999999999999996E-4</v>
      </c>
      <c r="H13" s="85">
        <v>0</v>
      </c>
      <c r="I13" s="85">
        <v>0</v>
      </c>
      <c r="J13" s="85">
        <v>0.02</v>
      </c>
      <c r="K13" s="85">
        <v>2.3E-2</v>
      </c>
      <c r="L13" s="85">
        <v>8.7999999999999995E-2</v>
      </c>
      <c r="M13" s="86">
        <v>0.31</v>
      </c>
      <c r="N13" s="86">
        <v>0</v>
      </c>
      <c r="O13" s="86">
        <v>0</v>
      </c>
      <c r="P13" s="86">
        <v>8.76</v>
      </c>
      <c r="Q13" s="86">
        <v>0.27</v>
      </c>
      <c r="R13" s="86">
        <v>1.46</v>
      </c>
    </row>
    <row r="14" spans="1:18">
      <c r="A14" s="79" t="str">
        <f t="shared" si="0"/>
        <v>O</v>
      </c>
      <c r="B14" s="83" t="s">
        <v>51</v>
      </c>
      <c r="C14" s="83" t="s">
        <v>37</v>
      </c>
      <c r="D14" s="84">
        <v>97.77</v>
      </c>
      <c r="E14" s="84">
        <v>98.81</v>
      </c>
      <c r="F14" s="84">
        <v>98.64</v>
      </c>
      <c r="G14" s="85">
        <v>2.426E-2</v>
      </c>
      <c r="H14" s="85">
        <v>0</v>
      </c>
      <c r="I14" s="85">
        <v>3.6999999999999998E-2</v>
      </c>
      <c r="J14" s="85">
        <v>4.2999999999999997E-2</v>
      </c>
      <c r="K14" s="85">
        <v>2.3E-2</v>
      </c>
      <c r="L14" s="85">
        <v>0.126</v>
      </c>
      <c r="M14" s="86">
        <v>10.26</v>
      </c>
      <c r="N14" s="86">
        <v>0</v>
      </c>
      <c r="O14" s="86">
        <v>0.64</v>
      </c>
      <c r="P14" s="86">
        <v>19.02</v>
      </c>
      <c r="Q14" s="86">
        <v>0.27</v>
      </c>
      <c r="R14" s="86">
        <v>2.1</v>
      </c>
    </row>
    <row r="15" spans="1:18">
      <c r="A15" s="79" t="str">
        <f t="shared" si="0"/>
        <v>N</v>
      </c>
      <c r="B15" s="83" t="s">
        <v>52</v>
      </c>
      <c r="C15" s="83" t="s">
        <v>37</v>
      </c>
      <c r="D15" s="84">
        <v>97.42</v>
      </c>
      <c r="E15" s="84">
        <v>98.26</v>
      </c>
      <c r="F15" s="84">
        <v>96.8</v>
      </c>
      <c r="G15" s="85">
        <v>8.1799999999999998E-3</v>
      </c>
      <c r="H15" s="85">
        <v>0</v>
      </c>
      <c r="I15" s="85">
        <v>0</v>
      </c>
      <c r="J15" s="85">
        <v>5.0999999999999997E-2</v>
      </c>
      <c r="K15" s="85">
        <v>2.3E-2</v>
      </c>
      <c r="L15" s="85">
        <v>0.126</v>
      </c>
      <c r="M15" s="86">
        <v>3.51</v>
      </c>
      <c r="N15" s="86">
        <v>0</v>
      </c>
      <c r="O15" s="86">
        <v>0</v>
      </c>
      <c r="P15" s="86">
        <v>22.53</v>
      </c>
      <c r="Q15" s="86">
        <v>0.27</v>
      </c>
      <c r="R15" s="86">
        <v>2.1</v>
      </c>
    </row>
    <row r="16" spans="1:18">
      <c r="A16" s="79" t="str">
        <f t="shared" si="0"/>
        <v>D</v>
      </c>
      <c r="B16" s="83" t="s">
        <v>54</v>
      </c>
      <c r="C16" s="83" t="s">
        <v>37</v>
      </c>
      <c r="D16" s="84">
        <v>98.67</v>
      </c>
      <c r="E16" s="84">
        <v>99.09</v>
      </c>
      <c r="F16" s="84">
        <v>98.29</v>
      </c>
      <c r="G16" s="85">
        <v>1.536E-2</v>
      </c>
      <c r="H16" s="85">
        <v>0</v>
      </c>
      <c r="I16" s="85">
        <v>0</v>
      </c>
      <c r="J16" s="85">
        <v>6.7000000000000004E-2</v>
      </c>
      <c r="K16" s="85">
        <v>2.4E-2</v>
      </c>
      <c r="L16" s="85">
        <v>0.126</v>
      </c>
      <c r="M16" s="86">
        <v>6.96</v>
      </c>
      <c r="N16" s="86">
        <v>0</v>
      </c>
      <c r="O16" s="86">
        <v>0</v>
      </c>
      <c r="P16" s="86">
        <v>29.49</v>
      </c>
      <c r="Q16" s="86">
        <v>0.27</v>
      </c>
      <c r="R16" s="86">
        <v>2.1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58</v>
      </c>
    </row>
    <row r="4" spans="1:2">
      <c r="A4" t="s">
        <v>55</v>
      </c>
    </row>
    <row r="5" spans="1:2">
      <c r="A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2025-01-16T11:16:35Z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